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m\Desktop\2024 - 2025 PLANS\CLSG 2 FILE\WORKS\WORKS\CLarifications\"/>
    </mc:Choice>
  </mc:AlternateContent>
  <bookViews>
    <workbookView xWindow="0" yWindow="0" windowWidth="19200" windowHeight="6640" tabRatio="887" activeTab="3"/>
  </bookViews>
  <sheets>
    <sheet name="Cover Page " sheetId="59" r:id="rId1"/>
    <sheet name="Grand Summary " sheetId="127" r:id="rId2"/>
    <sheet name="Bill 1. P &amp; G" sheetId="13" r:id="rId3"/>
    <sheet name="Bill 2. Lakeview Network " sheetId="128" r:id="rId4"/>
    <sheet name="Bill 3, SOUTHERN CBD Network" sheetId="130" r:id="rId5"/>
    <sheet name="Bill 4.Customer connections" sheetId="131" r:id="rId6"/>
  </sheets>
  <definedNames>
    <definedName name="_xlnm.Print_Area" localSheetId="2">'Bill 1. P &amp; G'!#REF!</definedName>
    <definedName name="_xlnm.Print_Area" localSheetId="3">'Bill 2. Lakeview Network '!$A$1:$F$189</definedName>
    <definedName name="_xlnm.Print_Area" localSheetId="4">'Bill 3, SOUTHERN CBD Network'!$A$1:$F$211</definedName>
    <definedName name="_xlnm.Print_Area" localSheetId="5">'Bill 4.Customer connections'!$A$1:$F$120</definedName>
    <definedName name="_xlnm.Print_Area" localSheetId="0">'Cover Page '!$A$1:$C$46</definedName>
    <definedName name="_xlnm.Print_Area" localSheetId="1">'Grand Summary '!$B$1:$D$33</definedName>
  </definedNames>
  <calcPr calcId="162913" calcMode="manual"/>
</workbook>
</file>

<file path=xl/calcChain.xml><?xml version="1.0" encoding="utf-8"?>
<calcChain xmlns="http://schemas.openxmlformats.org/spreadsheetml/2006/main">
  <c r="D186" i="130" l="1"/>
  <c r="D171" i="130" l="1"/>
  <c r="D173" i="130" l="1"/>
  <c r="C57" i="131"/>
  <c r="D20" i="131"/>
  <c r="D18" i="131"/>
  <c r="D16" i="131"/>
  <c r="D10" i="131"/>
  <c r="D13" i="130" l="1"/>
  <c r="D15" i="130"/>
  <c r="D23" i="130"/>
  <c r="D52" i="130"/>
  <c r="D54" i="130"/>
  <c r="C63" i="130"/>
  <c r="D8" i="128" l="1"/>
  <c r="D37" i="128"/>
  <c r="D39" i="128"/>
  <c r="D41" i="128"/>
  <c r="D43" i="128"/>
  <c r="F32" i="13" l="1"/>
</calcChain>
</file>

<file path=xl/sharedStrings.xml><?xml version="1.0" encoding="utf-8"?>
<sst xmlns="http://schemas.openxmlformats.org/spreadsheetml/2006/main" count="660" uniqueCount="383">
  <si>
    <t>NAIVASHA WATER &amp; SANITATION COMPANY</t>
  </si>
  <si>
    <t>Bill No</t>
  </si>
  <si>
    <t>Description</t>
  </si>
  <si>
    <t>Total Ksh.</t>
  </si>
  <si>
    <t>BILL TOTAL</t>
  </si>
  <si>
    <t>TOTAL CARRIED TO FORM OF BID</t>
  </si>
  <si>
    <t xml:space="preserve">SIGNATURE OF BIDDER: ……………………..………………………………………….. </t>
  </si>
  <si>
    <t>NAME OF AUTHORIZED REPRESENTATIVE: ………………………………...…………</t>
  </si>
  <si>
    <t>COMPANY STAMP: …………………………………...………………………..</t>
  </si>
  <si>
    <t>DATE: ………………………………………….……..</t>
  </si>
  <si>
    <t xml:space="preserve">BILL 1 - PRELIMINARY AND GENERAL ITEMS </t>
  </si>
  <si>
    <t>ITEM</t>
  </si>
  <si>
    <t>DESCRIPTION</t>
  </si>
  <si>
    <t>UNIT</t>
  </si>
  <si>
    <t>QTY</t>
  </si>
  <si>
    <t>RATE     (KShs)</t>
  </si>
  <si>
    <t>AMOUNT (KShs)</t>
  </si>
  <si>
    <t>CLASS A: GENERAL ITEMS</t>
  </si>
  <si>
    <t>PAGE TOTAL CARRIED TO TO BILL 1 COLLECTION</t>
  </si>
  <si>
    <t>RATE (KShs)</t>
  </si>
  <si>
    <t>BILL 1 Collection Page</t>
  </si>
  <si>
    <t>Total Page 1</t>
  </si>
  <si>
    <t>Total Page 2</t>
  </si>
  <si>
    <t>BILL 1 COLLECTION  CARRIED TO GRAND SUMMARY</t>
  </si>
  <si>
    <t>ITEM      NO.</t>
  </si>
  <si>
    <t>AMOUNT    (KShs)</t>
  </si>
  <si>
    <t>Specified Requirements</t>
  </si>
  <si>
    <t>PAGE TOTAL CARRIED TO COLECTION PAGE</t>
  </si>
  <si>
    <t>AMOUNT   (KShs)</t>
  </si>
  <si>
    <t>PAGE TOTAL CARRIED TO SUMMARY PAGE</t>
  </si>
  <si>
    <t>m</t>
  </si>
  <si>
    <t>Ditto but 1.5''</t>
  </si>
  <si>
    <t>Ditto but 1''</t>
  </si>
  <si>
    <t>Total Page 3</t>
  </si>
  <si>
    <t>A1001</t>
  </si>
  <si>
    <t>A1002</t>
  </si>
  <si>
    <t>A1003</t>
  </si>
  <si>
    <t>AIR VALVES</t>
  </si>
  <si>
    <t>Allow for provision of Insurance against Accident to Workmen in accordance with the Conditions of Contract</t>
  </si>
  <si>
    <t xml:space="preserve"> AMOUNT (KShs)</t>
  </si>
  <si>
    <t>Ditto but 1.25''</t>
  </si>
  <si>
    <t>ELBOWS</t>
  </si>
  <si>
    <t>A1004</t>
  </si>
  <si>
    <t>B2001</t>
  </si>
  <si>
    <t>B2002</t>
  </si>
  <si>
    <t>B2004</t>
  </si>
  <si>
    <t>B2005</t>
  </si>
  <si>
    <t>B2006</t>
  </si>
  <si>
    <t>B2007</t>
  </si>
  <si>
    <t>Ditto but 63mm</t>
  </si>
  <si>
    <t>Ditto but 32mm</t>
  </si>
  <si>
    <t>A2001</t>
  </si>
  <si>
    <t>A2002</t>
  </si>
  <si>
    <t>A2003</t>
  </si>
  <si>
    <t>A2004</t>
  </si>
  <si>
    <t>A2005</t>
  </si>
  <si>
    <t>B2003</t>
  </si>
  <si>
    <t>B2008</t>
  </si>
  <si>
    <t>C2001</t>
  </si>
  <si>
    <t>C2002</t>
  </si>
  <si>
    <t>C2003</t>
  </si>
  <si>
    <t>C2004</t>
  </si>
  <si>
    <t>C2005</t>
  </si>
  <si>
    <t>C2006</t>
  </si>
  <si>
    <t>C2007</t>
  </si>
  <si>
    <t>C2008</t>
  </si>
  <si>
    <t>C2009</t>
  </si>
  <si>
    <t>C2010</t>
  </si>
  <si>
    <t>C2011</t>
  </si>
  <si>
    <t>C2012</t>
  </si>
  <si>
    <t>C2013</t>
  </si>
  <si>
    <t>C2014</t>
  </si>
  <si>
    <t>C2015</t>
  </si>
  <si>
    <t>C2016</t>
  </si>
  <si>
    <t>C2017</t>
  </si>
  <si>
    <t>C2018</t>
  </si>
  <si>
    <t>C2019</t>
  </si>
  <si>
    <t>C2020</t>
  </si>
  <si>
    <t>C2021</t>
  </si>
  <si>
    <t>C2022</t>
  </si>
  <si>
    <t>C2023</t>
  </si>
  <si>
    <t>C2024</t>
  </si>
  <si>
    <t>C2025</t>
  </si>
  <si>
    <t>C2026</t>
  </si>
  <si>
    <t>C2027</t>
  </si>
  <si>
    <t>C2028</t>
  </si>
  <si>
    <t>C2029</t>
  </si>
  <si>
    <t>C2030</t>
  </si>
  <si>
    <t>C2031</t>
  </si>
  <si>
    <t>C2032</t>
  </si>
  <si>
    <t>C2033</t>
  </si>
  <si>
    <t>C2035</t>
  </si>
  <si>
    <t>C2038</t>
  </si>
  <si>
    <t>BILL 2 Collection Page</t>
  </si>
  <si>
    <t>Allow for provision of Performance Security in accordance with Conditions  of  Contract</t>
  </si>
  <si>
    <t>Item</t>
  </si>
  <si>
    <t>L.S</t>
  </si>
  <si>
    <t>Allow for provision of Insurance of Works and Contractor's Equipment in accordance with the Conditions of Contract</t>
  </si>
  <si>
    <t>Allow for provision of Third Party Insurance (including Employer's Property) all in accordance with the Conditions of Contract</t>
  </si>
  <si>
    <t>P.C</t>
  </si>
  <si>
    <t>B1001</t>
  </si>
  <si>
    <t>B1002</t>
  </si>
  <si>
    <t>B1003</t>
  </si>
  <si>
    <t>A1005</t>
  </si>
  <si>
    <t>BILL 2 - PIPELINE NETWORK IN LAKEVIEW</t>
  </si>
  <si>
    <t>Rate to include for all pipe pressuring kit complete with water and pressure gauges. Pressure testing shall be at distances n.e 500m for all laid pipes before offtakes are carried out or as shall be agreed by the Client's engineer</t>
  </si>
  <si>
    <t>Hydrostatic Pressure Testing</t>
  </si>
  <si>
    <t>Provision for specific Items</t>
  </si>
  <si>
    <t>Provisional for excavation in soft rock</t>
  </si>
  <si>
    <t>Provisional Sum for removal, excavation  and reistatement of paved areas within Naivasha Town</t>
  </si>
  <si>
    <t>CLASS B:PIPEWORK-PIPES</t>
  </si>
  <si>
    <t>DISTRIBUTION HDPE PIPE</t>
  </si>
  <si>
    <t xml:space="preserve">Provide, lay, joint and test the following HDPE pipe and fittings.Rates to include for all jointly materials, cutting wastage and anchorage.  </t>
  </si>
  <si>
    <t>Note: The following have been used on the drawings to specify pipe diameters/types/classes.  Pipe dimensions/working pressures shall conform to KS-06-149 Part 2:2000.</t>
  </si>
  <si>
    <t>HDPE Cold water pipe, DN 63mm, PN 16.</t>
  </si>
  <si>
    <t>Ditto but for 50mm</t>
  </si>
  <si>
    <t>Ditto but for 40mm</t>
  </si>
  <si>
    <t>Ditto but for 32mm</t>
  </si>
  <si>
    <t>EXCAVATIONS</t>
  </si>
  <si>
    <t>Rates for excavation and backfilling in trench shall include for trimming trench bottom and for providing selected bedding and surround materials from the excavations with the specifications. Depth of excavation not exceeding 1.5m unless otherwise specified</t>
  </si>
  <si>
    <t>Excavation and backfilling in normal material for Dia 63 mm pipe for depth n.e  1.8 m</t>
  </si>
  <si>
    <t>Provisional for excavation in hard rock</t>
  </si>
  <si>
    <t>Rates shall include for supply, Installation, anchoring and testing the fittings. Flanged fittings to come complete with bolts, nuts and gaskets.</t>
  </si>
  <si>
    <t>VALVES</t>
  </si>
  <si>
    <t>2'' Peglar Gate Valve</t>
  </si>
  <si>
    <t>Pcs</t>
  </si>
  <si>
    <t xml:space="preserve">1.5'' Peglar Gate Valves, </t>
  </si>
  <si>
    <t>Ditto but 1'''</t>
  </si>
  <si>
    <t>OFFTAKES</t>
  </si>
  <si>
    <t>Double Flanged Fabricated Steel pipe: 0.5m long, 63mm Dia. PN 16.</t>
  </si>
  <si>
    <t>ADAPTORS</t>
  </si>
  <si>
    <t>63mm HDPE Compressed male adaptor, PN 16</t>
  </si>
  <si>
    <t>Ditto but 50mm</t>
  </si>
  <si>
    <t>Ditto but 40mm</t>
  </si>
  <si>
    <t>63mm HDPE Compressed elbow, PN 16</t>
  </si>
  <si>
    <t>No</t>
  </si>
  <si>
    <t>REDUCERS</t>
  </si>
  <si>
    <t>63x40mm HDPE Compressed Reducer</t>
  </si>
  <si>
    <t>63x32mm HDPE Compressed Reducer</t>
  </si>
  <si>
    <t>50x40mm HDPE Comressed reducer</t>
  </si>
  <si>
    <t>50x32mm HDPE Comressed reducer</t>
  </si>
  <si>
    <t>40x32mm HDPE Comressed reducer</t>
  </si>
  <si>
    <t>SADDLE CLAMPS (HDPE)</t>
  </si>
  <si>
    <t>63mm x 1.25'' Saddle Clamp, PN 16</t>
  </si>
  <si>
    <t>Ditto but 63mm x 1''</t>
  </si>
  <si>
    <t>40mm x 1'' HDPE Saddle Clamp, PN 16</t>
  </si>
  <si>
    <t>50mm x 1'' HDPE Saddle Clamp</t>
  </si>
  <si>
    <t>HEX NIPPLES</t>
  </si>
  <si>
    <t>2'' hexagonal nipple</t>
  </si>
  <si>
    <t>TEES</t>
  </si>
  <si>
    <t>32mm HDPE Compressed tee</t>
  </si>
  <si>
    <t>HDPE END COUPLERS</t>
  </si>
  <si>
    <t>50mm HDPE Compression end couplers</t>
  </si>
  <si>
    <t>CLASS C:DISTRIBUTION LINE FITTINGS &amp; VALVES</t>
  </si>
  <si>
    <t>CHAMBERS</t>
  </si>
  <si>
    <t>Excavate for, provide all materials and construct complete, chambers for valves, meters and Washouts.  Internal dimensions 1200 x 800 x 1200 mm.  Rates to include for all thrust blocks , pipe supports, locable composite inspection covers, etc as detailed in the drawings.</t>
  </si>
  <si>
    <t>ROAD CROSSING</t>
  </si>
  <si>
    <t>Breaking up, temporary and permanent reinstatement of road to MOPW standards for  water lines crossing.  Allow for placement of black pipe sleaves for the water lines</t>
  </si>
  <si>
    <t>PIPE MARKERS</t>
  </si>
  <si>
    <t>Fabricate and install pipe and pipe appertenances markers as shown in the drawing and shall be directed by the project supervisor</t>
  </si>
  <si>
    <t>OFFTAKE WATER METERS</t>
  </si>
  <si>
    <t>2'' Cold Water Meter, R 160</t>
  </si>
  <si>
    <t>CLASS A: CONTRACTUAL REQUIREMENT</t>
  </si>
  <si>
    <t>B1004</t>
  </si>
  <si>
    <r>
      <t>Allow a sum of for</t>
    </r>
    <r>
      <rPr>
        <sz val="10"/>
        <color theme="1"/>
        <rFont val="Arial"/>
        <family val="2"/>
      </rPr>
      <t xml:space="preserve"> factory</t>
    </r>
    <r>
      <rPr>
        <sz val="10"/>
        <rFont val="Arial"/>
        <family val="2"/>
      </rPr>
      <t xml:space="preserve"> inspection of pipes, fittings, mechanical &amp; electrical plant manufacturing by the Engineer and Employer.</t>
    </r>
  </si>
  <si>
    <r>
      <t xml:space="preserve">Allow for any costs associated with compliance with environmental, health, and safety requirements as specified in the Environmental and Social Management Plan (ESMP) contained in </t>
    </r>
    <r>
      <rPr>
        <b/>
        <sz val="10"/>
        <color rgb="FF222222"/>
        <rFont val="Arial"/>
        <family val="2"/>
      </rPr>
      <t xml:space="preserve">Clause 706.6 </t>
    </r>
    <r>
      <rPr>
        <sz val="10"/>
        <color rgb="FF222222"/>
        <rFont val="Arial"/>
        <family val="2"/>
      </rPr>
      <t>of the</t>
    </r>
    <r>
      <rPr>
        <b/>
        <sz val="10"/>
        <color rgb="FF222222"/>
        <rFont val="Arial"/>
        <family val="2"/>
      </rPr>
      <t xml:space="preserve"> Technical specifications of bid document (Annex IV)</t>
    </r>
    <r>
      <rPr>
        <sz val="10"/>
        <color rgb="FF222222"/>
        <rFont val="Arial"/>
        <family val="2"/>
      </rPr>
      <t xml:space="preserve"> as required by government agencies and prevailing legislation. The cost under this item to include quarterly environmental audit in the ESMP by a registered Lead Expert.</t>
    </r>
  </si>
  <si>
    <t>B1005</t>
  </si>
  <si>
    <t xml:space="preserve">     L.S </t>
  </si>
  <si>
    <t>D2003</t>
  </si>
  <si>
    <t>D2002</t>
  </si>
  <si>
    <t>D2001</t>
  </si>
  <si>
    <t>Note:- Items for Work in this class shall include:-
i. Excavation, preparation of surfaces, disposal of surplus excavated material, shoring sides of excavation, backfilling and removal of redundant services.
ii. Concrete, Reinforcement, Formwork, Joints and Finishes.
iii. Include for supply and fixing of removable precast concrete cover slab, mild steel frame, lifting / opening mechanism, step irons, compacted granular fill, rendering of exposed blockwork etc;.
iv.Tips for disposal of excavated material or debris to be identified by the Contractor in liaison with the Local Authorities.</t>
  </si>
  <si>
    <t xml:space="preserve">Valve Chambers- Internal Dimensions to fit as detailed on Drawing </t>
  </si>
  <si>
    <t>Chambers, ducts, culverts, crossings, thrust, anchor blocks, reinstatement and others pipework ancillaries</t>
  </si>
  <si>
    <t>CLASS D: Chambers and Pipe Markers</t>
  </si>
  <si>
    <t>Nr</t>
  </si>
  <si>
    <t>1.5'' Peglar gate valves, PN 16</t>
  </si>
  <si>
    <t>1.5'' G.I Hex Nipple, PN 16</t>
  </si>
  <si>
    <t>90mm x 1.5" HDPE Saddle clamp, PN 16</t>
  </si>
  <si>
    <t>ARI - D040 PN 16, 1.5'' Threaded air valve</t>
  </si>
  <si>
    <r>
      <t>m</t>
    </r>
    <r>
      <rPr>
        <vertAlign val="superscript"/>
        <sz val="10"/>
        <rFont val="Arial"/>
        <family val="2"/>
      </rPr>
      <t>2</t>
    </r>
  </si>
  <si>
    <r>
      <t>m</t>
    </r>
    <r>
      <rPr>
        <vertAlign val="superscript"/>
        <sz val="10"/>
        <rFont val="Arial"/>
        <family val="2"/>
      </rPr>
      <t>3</t>
    </r>
  </si>
  <si>
    <t xml:space="preserve">Provisional Sum for Cutting, plancement of appropriate black pipe sleaves and reinstatement of murram roads within Naivasha Town </t>
  </si>
  <si>
    <t>Total Page 4</t>
  </si>
  <si>
    <t>Fabricate and install pipe appertenances markers as shown in the drawing and shall be directed by the project supervisor</t>
  </si>
  <si>
    <t>Other Pipework Ancillaries</t>
  </si>
  <si>
    <t>200mm Golden brown KS ISO 4435: 2003 SN 8, SDR 34 complete with Rubber rings</t>
  </si>
  <si>
    <t>Crossings</t>
  </si>
  <si>
    <t>Ditto but 2500 x 1200 x1200mm</t>
  </si>
  <si>
    <t>160 mm x 1.5" HDPE Saddle clamp, PN 16</t>
  </si>
  <si>
    <t>ARI - D040 PN 16, 3'' Threaded air valve</t>
  </si>
  <si>
    <t xml:space="preserve">Air valve </t>
  </si>
  <si>
    <t>Ditto but 4''</t>
  </si>
  <si>
    <t>Ditto but 6'', R 160</t>
  </si>
  <si>
    <t>OFFTAKE WATER METER</t>
  </si>
  <si>
    <t>160mm HDPE Butt Fussed End Cap, Pn 16</t>
  </si>
  <si>
    <t>110mm Butt Fussed Tee</t>
  </si>
  <si>
    <t>4'' hexagonal nipple</t>
  </si>
  <si>
    <t>Ditto But 110mm x 3''</t>
  </si>
  <si>
    <t>Ditto but 160mm x 3"</t>
  </si>
  <si>
    <t>nr</t>
  </si>
  <si>
    <t>Ditto but 160mm x 4''</t>
  </si>
  <si>
    <t>Ditto but 160mm x 2''</t>
  </si>
  <si>
    <t>Ditto but 160mm x 1.5''</t>
  </si>
  <si>
    <t>160mm x 1.25'' HDPE Saddle Clamp, PN 16</t>
  </si>
  <si>
    <t>Ditto but 110mm</t>
  </si>
  <si>
    <t>160 mm HDPE Compressed reducer</t>
  </si>
  <si>
    <t>FLANGE ADAPTORS</t>
  </si>
  <si>
    <t>160mm 45deg Butt fussed HDPE Elbow, PN 16</t>
  </si>
  <si>
    <t>110mm Hex. Flanges</t>
  </si>
  <si>
    <t>160mm HDPE butt fussed end Cap</t>
  </si>
  <si>
    <t>Double Flanged Fabricated Steel pipe: 0.5m long, 160mm Dia. PN 16.</t>
  </si>
  <si>
    <t>160mm HDPE butt fussed Stub End flanges</t>
  </si>
  <si>
    <t>Offtakes</t>
  </si>
  <si>
    <t>Ditto But 4''</t>
  </si>
  <si>
    <t>6'' AVK Sluize Valve</t>
  </si>
  <si>
    <t>Valves</t>
  </si>
  <si>
    <t>Rate to Include supply and installation, complete with all installation sundries such as gaskets, bolts, nut thread tapes etc and all anchoring works</t>
  </si>
  <si>
    <t>CLASS C: PIPEWORK - FITTINGS AND VALVES</t>
  </si>
  <si>
    <r>
      <t>m</t>
    </r>
    <r>
      <rPr>
        <vertAlign val="superscript"/>
        <sz val="10"/>
        <color theme="1"/>
        <rFont val="Arial"/>
        <family val="2"/>
      </rPr>
      <t>3</t>
    </r>
  </si>
  <si>
    <t>Ditto but for 110mm</t>
  </si>
  <si>
    <t>DN 160mm in trenches depth 1.5m - 2.0m</t>
  </si>
  <si>
    <t>Rates for excavation and backfilling in trench shall include for trimming trench bottom and for providing selected bedding and surround materials from the excavations with the specifications. Depth of excavation not exceeding 1.8m unless otherwise specified</t>
  </si>
  <si>
    <t xml:space="preserve">Transport from Site Store, Lay and Joint Pipes in Trench, Include for Excavation, Preparation of Surfaces, Disposal of Excavated Material, Shoring Sides of Excavation trenches, Backfilling and final Reinstatement. </t>
  </si>
  <si>
    <t>DN 110mm PN 16</t>
  </si>
  <si>
    <t>DN 160mm PN 16</t>
  </si>
  <si>
    <t>High Density Polyethylene Pipes HDPE 100 SDR 17 , ISO 4427:2007 with Butt Fusion (seamless) Jointing</t>
  </si>
  <si>
    <t>Note: The following have been used to specify pipe diameters/types/classes.  Pipe dimensions/working pressures shall conform to KS-06-149 Part 2:2000.</t>
  </si>
  <si>
    <t xml:space="preserve">Supply, handle, lay, joint and test the following HDPE pipe and fittings.Rates to include for all jointly materials, cutting wastage and anchorage.  </t>
  </si>
  <si>
    <t>CLASS B: PIPEWORK - PIPES</t>
  </si>
  <si>
    <t>Girth 0.5m - 1.0m</t>
  </si>
  <si>
    <t>Cutting of Trees</t>
  </si>
  <si>
    <t>ha</t>
  </si>
  <si>
    <t>General clearance along the pipeline parth, width n.e 1.5m</t>
  </si>
  <si>
    <t>LS</t>
  </si>
  <si>
    <t>Allow for keeping trenches and other excavation free of water which may have entered through ground seepage, rain or by other means as directed by the Engineer.</t>
  </si>
  <si>
    <t>Allow for temporary works for diversion of traffic during construction of pipelines across roads, including sign posting, liaison with Traffic Police Department, Local Authority construction of diversion roads etc. all to the satisfaction of the Engineer. Include provision for maintaining temporary vehicular access to individual plots at all times.</t>
  </si>
  <si>
    <t>Trafic Control and General Clearance</t>
  </si>
  <si>
    <r>
      <t>m</t>
    </r>
    <r>
      <rPr>
        <vertAlign val="superscript"/>
        <sz val="10"/>
        <color theme="1"/>
        <rFont val="Arial"/>
        <family val="2"/>
      </rPr>
      <t>2</t>
    </r>
  </si>
  <si>
    <t>Provisional Sum for Cutting placement of DN 200 Waste water upvc class 41 sleaves and reignstatement of murram roads within Naivasha Town. Rate shall include all relevant authorities levies and supervision costs.</t>
  </si>
  <si>
    <t>Allow for hydrostatic pressure testing as specified for all the pipelines constructed under the contract to the satisfaction of the Engineer.</t>
  </si>
  <si>
    <t>Testing of works</t>
  </si>
  <si>
    <t>A3001</t>
  </si>
  <si>
    <t>A3002</t>
  </si>
  <si>
    <t>A3003</t>
  </si>
  <si>
    <t>A3004</t>
  </si>
  <si>
    <t>A3005</t>
  </si>
  <si>
    <t>A3006</t>
  </si>
  <si>
    <t>A3007</t>
  </si>
  <si>
    <t>B3001</t>
  </si>
  <si>
    <t>B3002</t>
  </si>
  <si>
    <t>B3003</t>
  </si>
  <si>
    <t>B3004</t>
  </si>
  <si>
    <t>B3005</t>
  </si>
  <si>
    <t>B3006</t>
  </si>
  <si>
    <t>C3001</t>
  </si>
  <si>
    <t>C3002</t>
  </si>
  <si>
    <t>C3003</t>
  </si>
  <si>
    <t>C3004</t>
  </si>
  <si>
    <t>C3005</t>
  </si>
  <si>
    <t>C3006</t>
  </si>
  <si>
    <t>C3007</t>
  </si>
  <si>
    <t>C3008</t>
  </si>
  <si>
    <t>C3009</t>
  </si>
  <si>
    <t>C3010</t>
  </si>
  <si>
    <t>C3011</t>
  </si>
  <si>
    <t>C3012</t>
  </si>
  <si>
    <t>C3013</t>
  </si>
  <si>
    <t>C3014</t>
  </si>
  <si>
    <t>C3015</t>
  </si>
  <si>
    <t>C3016</t>
  </si>
  <si>
    <t>C3017</t>
  </si>
  <si>
    <t>C3018</t>
  </si>
  <si>
    <t>C3019</t>
  </si>
  <si>
    <t>C3020</t>
  </si>
  <si>
    <t>D3003</t>
  </si>
  <si>
    <t>D3004</t>
  </si>
  <si>
    <t>D3005</t>
  </si>
  <si>
    <t>D3006</t>
  </si>
  <si>
    <t>C3021</t>
  </si>
  <si>
    <t>D3001</t>
  </si>
  <si>
    <t>D3002</t>
  </si>
  <si>
    <t>CLASS A: CUSTOMER CONNECTION FITTINGS</t>
  </si>
  <si>
    <t>Procure ,transport, handle, install and test pipes, meters and fittings for customer connections. Rates to include all installation sundries.</t>
  </si>
  <si>
    <t>PIPES</t>
  </si>
  <si>
    <t xml:space="preserve">25mm Dia Aqua PP-R Pipe, Class A, 1/10Bar, S. 2.5. </t>
  </si>
  <si>
    <t>HDPE pipe, DN 32mm, PN 16.</t>
  </si>
  <si>
    <t>25mm PP-R plain elbow</t>
  </si>
  <si>
    <t>25mm x 0.5'' PP-R Male elbow</t>
  </si>
  <si>
    <t>25mm x 0.5'' PP-R Female elbow</t>
  </si>
  <si>
    <t>25mm x 0.5'' PP-R Male Adaptor</t>
  </si>
  <si>
    <t>25mm x 3/4'' PP-R Male Adaptor</t>
  </si>
  <si>
    <t>25mm PPR Socket</t>
  </si>
  <si>
    <t>GATE VALVES</t>
  </si>
  <si>
    <t>1/2'' Peglar gate valve</t>
  </si>
  <si>
    <t>Ditto but 3/4''</t>
  </si>
  <si>
    <t>SADDLE CLAMPS</t>
  </si>
  <si>
    <t>32mm x 3/4'' HDPE Saddle Clamp, PN 16</t>
  </si>
  <si>
    <t>40mm x 3/4'' HDPE Saddle Clamp, PN 17</t>
  </si>
  <si>
    <t>50mm x 3/4'' HDPE Saddle Clamp, PN 18</t>
  </si>
  <si>
    <t>63mm x 3/4'' HDPE Saddle Clamp, PN 19</t>
  </si>
  <si>
    <t>50mm x 1'' HDPE Saddle Clamp, PN 18</t>
  </si>
  <si>
    <t>63mm x 1'' HDPE Saddle Clamp, PN 19</t>
  </si>
  <si>
    <t>NIPPLES</t>
  </si>
  <si>
    <t>3/4'' Hex Nipple</t>
  </si>
  <si>
    <t>CONSUMABLES</t>
  </si>
  <si>
    <t>PE Thread tape</t>
  </si>
  <si>
    <t>TOTAL OF CUSTOMER CONNECTION FITTINGS</t>
  </si>
  <si>
    <t>CLASS B:CONSUMER  METERS</t>
  </si>
  <si>
    <t>DN 15mm, Cold Water meter, R 200H. Copolymer body, come complete with meter liners and intergrated plastic inlet filter. (Aquila/Diehl) PN 16.</t>
  </si>
  <si>
    <t>PCS</t>
  </si>
  <si>
    <t>Ditto but 2'', R 160</t>
  </si>
  <si>
    <t>Ditto but 2.5''</t>
  </si>
  <si>
    <t>Ditto but 3''</t>
  </si>
  <si>
    <t>Plastic 25mm water meter tamper proof seals</t>
  </si>
  <si>
    <t xml:space="preserve">TOTAL OF CONSUMER METER CONNECTION </t>
  </si>
  <si>
    <t>Total  for customer connection fittings</t>
  </si>
  <si>
    <t>Total for consumer Meters</t>
  </si>
  <si>
    <t>BILL 3 - SOUTHERN CBD NETWORK</t>
  </si>
  <si>
    <t>A4001</t>
  </si>
  <si>
    <t>A4002</t>
  </si>
  <si>
    <t>A4003</t>
  </si>
  <si>
    <t>A4004</t>
  </si>
  <si>
    <t>A4005</t>
  </si>
  <si>
    <t>A4006</t>
  </si>
  <si>
    <t>A4007</t>
  </si>
  <si>
    <t>A4008</t>
  </si>
  <si>
    <t>A4009</t>
  </si>
  <si>
    <t>A4010</t>
  </si>
  <si>
    <t>A4011</t>
  </si>
  <si>
    <t>A4012</t>
  </si>
  <si>
    <t>A4013</t>
  </si>
  <si>
    <t>A4014</t>
  </si>
  <si>
    <t>A4015</t>
  </si>
  <si>
    <t>A4016</t>
  </si>
  <si>
    <t>A4017</t>
  </si>
  <si>
    <t>A4018</t>
  </si>
  <si>
    <t>A4019</t>
  </si>
  <si>
    <t>A4020</t>
  </si>
  <si>
    <t>A4021</t>
  </si>
  <si>
    <t>B4001</t>
  </si>
  <si>
    <t>B4002</t>
  </si>
  <si>
    <t>B4003</t>
  </si>
  <si>
    <t>B4004</t>
  </si>
  <si>
    <t>B4005</t>
  </si>
  <si>
    <t>B4006</t>
  </si>
  <si>
    <t>B4007</t>
  </si>
  <si>
    <t>B4008</t>
  </si>
  <si>
    <t>B4009</t>
  </si>
  <si>
    <t>B4010</t>
  </si>
  <si>
    <t>BILL 4 Collection Page</t>
  </si>
  <si>
    <t>BILL 4 - CUSTOMER CONNECTION</t>
  </si>
  <si>
    <t>Allow a Provisional Sum of KES 55,000 for additional Survey Works, if required, as directed by the Engineer.</t>
  </si>
  <si>
    <t>Allow a Sum of KES 70,000 for a project sign post, and an additional sum of 70,000 for Branding works</t>
  </si>
  <si>
    <t xml:space="preserve">Breaking up, temporary and permanent reinstatement of road to MOPW standards for  water lines crossing.  </t>
  </si>
  <si>
    <t>110mm Golden brown KS ISO 4435: 2003 SN 8, SDR 34 complete with Rubber rings</t>
  </si>
  <si>
    <t>Allow a Provisional Sum of  KShs. 430,000 for re-location of services by Telekom, KPLC and/or any other institution.  Liaison with these Authorities will be the responsibility of the Contractor for the timely execution of the Works</t>
  </si>
  <si>
    <t>A1006</t>
  </si>
  <si>
    <t>Micro-tunneling below bituminous roads</t>
  </si>
  <si>
    <t>Rates quoted shall be deemed to include for costs incurred on traffic control, signage and safety measures during execution of the works and provision and installation of appropriate UPVC waste waterpipe sleeves</t>
  </si>
  <si>
    <t>DN 200mm KS ISO 4435: 2003
SN 4, SDR 41sleeve (TARMAC ROAD)</t>
  </si>
  <si>
    <t>Microtunnelling through roads. Cost to include civil and concrete works</t>
  </si>
  <si>
    <t>Allow a sum of KES. 800,000 for project administration and supervision to be expended as directed by the Engineer</t>
  </si>
  <si>
    <t>Allow a Provisional Sum of  KShs.2,500,000 For statutory costs for highway/rural roads urban roads and railway crossing .Liaison with these Authorities will be the responsibility of the Contractor for the timely execution of the Works</t>
  </si>
  <si>
    <t>PIPELINE NETWORK IN LAKEVIEW</t>
  </si>
  <si>
    <t>SOUTHERN CBD NETWORK</t>
  </si>
  <si>
    <t>CUSTOMER CONNECTION</t>
  </si>
  <si>
    <t xml:space="preserve">PRELIMINARY AND GENERAL ITEMS </t>
  </si>
  <si>
    <t>Add VAT</t>
  </si>
  <si>
    <t xml:space="preserve">Add Public Procurement Capacity Building Levy </t>
  </si>
  <si>
    <t>C2034</t>
  </si>
  <si>
    <t>C2036</t>
  </si>
  <si>
    <t>C2037</t>
  </si>
  <si>
    <t>B1006</t>
  </si>
  <si>
    <t>item</t>
  </si>
  <si>
    <t>Allow for contractors overhead and profits for item A1005,A1006,B1001 to B1005</t>
  </si>
  <si>
    <t>C3022</t>
  </si>
  <si>
    <t>C3023</t>
  </si>
  <si>
    <t>C3024</t>
  </si>
  <si>
    <t>C3025</t>
  </si>
  <si>
    <t>CLSG SOUTHERN CBD WATER SUPPLY PROJECT</t>
  </si>
  <si>
    <t>s</t>
  </si>
  <si>
    <t>tende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</si>
</sst>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_-* #,##0.00_-;\-* #,##0.00_-;_-* &quot;-&quot;??_-;_-@_-"/>
    <numFmt numFmtId="166" formatCode="_ * #,##0.00_ ;_ * \-#,##0.00_ ;_ * &quot;-&quot;??_ ;_ @_ "/>
    <numFmt numFmtId="167" formatCode="_(* #,##0_);_(* \(#,##0\);_(* &quot;-&quot;??_);_(@_)"/>
    <numFmt numFmtId="168" formatCode="_-* #,##0_-;\-* #,##0_-;_-* &quot;-&quot;??_-;_-@_-"/>
    <numFmt numFmtId="169" formatCode="##,###.00"/>
  </numFmts>
  <fonts count="36">
    <font>
      <sz val="10"/>
      <name val="Arial"/>
      <charset val="134"/>
    </font>
    <font>
      <sz val="11"/>
      <color theme="1"/>
      <name val="Calibri"/>
      <family val="2"/>
      <scheme val="minor"/>
    </font>
    <font>
      <sz val="11"/>
      <color theme="1"/>
      <name val="Calibri"/>
      <family val="2"/>
      <scheme val="minor"/>
    </font>
    <font>
      <sz val="11"/>
      <color theme="1"/>
      <name val="Calibri"/>
      <family val="2"/>
      <scheme val="minor"/>
    </font>
    <font>
      <b/>
      <u/>
      <sz val="10"/>
      <name val="Arial"/>
      <family val="2"/>
    </font>
    <font>
      <b/>
      <sz val="10"/>
      <name val="Arial"/>
      <family val="2"/>
    </font>
    <font>
      <b/>
      <sz val="10"/>
      <color rgb="FFFF0000"/>
      <name val="Arial"/>
      <family val="2"/>
    </font>
    <font>
      <b/>
      <i/>
      <u/>
      <sz val="10"/>
      <name val="Arial"/>
      <family val="2"/>
    </font>
    <font>
      <sz val="10"/>
      <color theme="1"/>
      <name val="Arial"/>
      <family val="2"/>
    </font>
    <font>
      <b/>
      <sz val="9"/>
      <color theme="1"/>
      <name val="Arial"/>
      <family val="2"/>
    </font>
    <font>
      <sz val="9"/>
      <color theme="1"/>
      <name val="Arial"/>
      <family val="2"/>
    </font>
    <font>
      <sz val="10"/>
      <color rgb="FFFF0000"/>
      <name val="Arial"/>
      <family val="2"/>
    </font>
    <font>
      <sz val="10"/>
      <name val="Times New Roman"/>
      <family val="1"/>
    </font>
    <font>
      <sz val="8"/>
      <name val="Arial"/>
      <family val="2"/>
    </font>
    <font>
      <sz val="12"/>
      <name val="Arial"/>
      <family val="2"/>
    </font>
    <font>
      <b/>
      <sz val="14"/>
      <name val="Arial"/>
      <family val="2"/>
    </font>
    <font>
      <sz val="10"/>
      <color indexed="8"/>
      <name val="Arial"/>
      <family val="2"/>
    </font>
    <font>
      <b/>
      <sz val="12"/>
      <name val="Arial"/>
      <family val="2"/>
    </font>
    <font>
      <sz val="11"/>
      <color theme="1"/>
      <name val="Calibri"/>
      <family val="2"/>
      <scheme val="minor"/>
    </font>
    <font>
      <sz val="12"/>
      <name val="宋体"/>
      <charset val="134"/>
    </font>
    <font>
      <sz val="11"/>
      <color theme="1"/>
      <name val="Calibri"/>
      <family val="2"/>
    </font>
    <font>
      <sz val="11"/>
      <color indexed="8"/>
      <name val="Calibri"/>
      <family val="2"/>
    </font>
    <font>
      <u/>
      <sz val="10"/>
      <color indexed="12"/>
      <name val="Tahoma"/>
      <family val="2"/>
    </font>
    <font>
      <sz val="10"/>
      <name val="Arial"/>
      <family val="2"/>
    </font>
    <font>
      <b/>
      <u val="singleAccounting"/>
      <sz val="10"/>
      <name val="Arial"/>
      <family val="2"/>
    </font>
    <font>
      <sz val="10"/>
      <color rgb="FF222222"/>
      <name val="Arial"/>
      <family val="2"/>
    </font>
    <font>
      <b/>
      <sz val="10"/>
      <color rgb="FF222222"/>
      <name val="Arial"/>
      <family val="2"/>
    </font>
    <font>
      <i/>
      <u/>
      <sz val="10"/>
      <name val="Arial"/>
      <family val="2"/>
    </font>
    <font>
      <b/>
      <i/>
      <sz val="10"/>
      <name val="Arial"/>
      <family val="2"/>
    </font>
    <font>
      <b/>
      <sz val="10"/>
      <color theme="1"/>
      <name val="Arial"/>
      <family val="2"/>
    </font>
    <font>
      <vertAlign val="superscript"/>
      <sz val="10"/>
      <name val="Arial"/>
      <family val="2"/>
    </font>
    <font>
      <sz val="10"/>
      <color theme="1"/>
      <name val="Calibri"/>
      <family val="2"/>
      <scheme val="minor"/>
    </font>
    <font>
      <sz val="11"/>
      <color theme="1"/>
      <name val="Arial"/>
      <family val="2"/>
    </font>
    <font>
      <b/>
      <sz val="10"/>
      <color theme="1"/>
      <name val="Calibri"/>
      <family val="2"/>
      <scheme val="minor"/>
    </font>
    <font>
      <vertAlign val="superscript"/>
      <sz val="10"/>
      <color theme="1"/>
      <name val="Arial"/>
      <family val="2"/>
    </font>
    <font>
      <sz val="9"/>
      <color theme="1"/>
      <name val="Times New Roman"/>
      <family val="1"/>
    </font>
  </fonts>
  <fills count="3">
    <fill>
      <patternFill patternType="none"/>
    </fill>
    <fill>
      <patternFill patternType="gray125"/>
    </fill>
    <fill>
      <patternFill patternType="solid">
        <fgColor theme="0"/>
        <bgColor indexed="64"/>
      </patternFill>
    </fill>
  </fills>
  <borders count="93">
    <border>
      <left/>
      <right/>
      <top/>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right style="thin">
        <color auto="1"/>
      </right>
      <top style="medium">
        <color auto="1"/>
      </top>
      <bottom/>
      <diagonal/>
    </border>
    <border>
      <left/>
      <right style="medium">
        <color auto="1"/>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style="thin">
        <color auto="1"/>
      </right>
      <top style="medium">
        <color auto="1"/>
      </top>
      <bottom/>
      <diagonal/>
    </border>
    <border>
      <left/>
      <right style="double">
        <color auto="1"/>
      </right>
      <top style="medium">
        <color auto="1"/>
      </top>
      <bottom/>
      <diagonal/>
    </border>
    <border>
      <left style="double">
        <color auto="1"/>
      </left>
      <right style="thin">
        <color auto="1"/>
      </right>
      <top/>
      <bottom/>
      <diagonal/>
    </border>
    <border>
      <left style="thin">
        <color auto="1"/>
      </left>
      <right style="double">
        <color auto="1"/>
      </right>
      <top/>
      <bottom/>
      <diagonal/>
    </border>
    <border>
      <left/>
      <right style="double">
        <color auto="1"/>
      </right>
      <top/>
      <bottom/>
      <diagonal/>
    </border>
    <border>
      <left style="double">
        <color auto="1"/>
      </left>
      <right/>
      <top style="double">
        <color auto="1"/>
      </top>
      <bottom/>
      <diagonal/>
    </border>
    <border>
      <left/>
      <right/>
      <top style="double">
        <color auto="1"/>
      </top>
      <bottom/>
      <diagonal/>
    </border>
    <border>
      <left/>
      <right style="thin">
        <color auto="1"/>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double">
        <color auto="1"/>
      </right>
      <top/>
      <bottom style="double">
        <color auto="1"/>
      </bottom>
      <diagonal/>
    </border>
    <border>
      <left style="medium">
        <color auto="1"/>
      </left>
      <right/>
      <top/>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diagonal/>
    </border>
    <border>
      <left style="thin">
        <color auto="1"/>
      </left>
      <right style="thin">
        <color auto="1"/>
      </right>
      <top style="thin">
        <color auto="1"/>
      </top>
      <bottom/>
      <diagonal/>
    </border>
    <border>
      <left/>
      <right style="medium">
        <color auto="1"/>
      </right>
      <top/>
      <bottom style="medium">
        <color auto="1"/>
      </bottom>
      <diagonal/>
    </border>
    <border>
      <left style="thin">
        <color auto="1"/>
      </left>
      <right style="medium">
        <color auto="1"/>
      </right>
      <top style="medium">
        <color auto="1"/>
      </top>
      <bottom/>
      <diagonal/>
    </border>
    <border>
      <left/>
      <right style="thin">
        <color auto="1"/>
      </right>
      <top style="double">
        <color auto="1"/>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double">
        <color auto="1"/>
      </bottom>
      <diagonal/>
    </border>
    <border>
      <left style="thin">
        <color auto="1"/>
      </left>
      <right/>
      <top style="double">
        <color auto="1"/>
      </top>
      <bottom/>
      <diagonal/>
    </border>
    <border>
      <left style="double">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double">
        <color auto="1"/>
      </left>
      <right/>
      <top style="thin">
        <color auto="1"/>
      </top>
      <bottom style="hair">
        <color auto="1"/>
      </bottom>
      <diagonal/>
    </border>
    <border>
      <left/>
      <right/>
      <top style="thin">
        <color auto="1"/>
      </top>
      <bottom style="hair">
        <color auto="1"/>
      </bottom>
      <diagonal/>
    </border>
    <border>
      <left style="double">
        <color auto="1"/>
      </left>
      <right/>
      <top style="hair">
        <color auto="1"/>
      </top>
      <bottom style="double">
        <color auto="1"/>
      </bottom>
      <diagonal/>
    </border>
    <border>
      <left/>
      <right/>
      <top style="hair">
        <color auto="1"/>
      </top>
      <bottom/>
      <diagonal/>
    </border>
    <border>
      <left style="thin">
        <color indexed="64"/>
      </left>
      <right style="thin">
        <color indexed="64"/>
      </right>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medium">
        <color indexed="64"/>
      </right>
      <top style="medium">
        <color indexed="64"/>
      </top>
      <bottom/>
      <diagonal/>
    </border>
    <border>
      <left style="double">
        <color auto="1"/>
      </left>
      <right/>
      <top style="thin">
        <color indexed="64"/>
      </top>
      <bottom/>
      <diagonal/>
    </border>
    <border>
      <left style="double">
        <color auto="1"/>
      </left>
      <right/>
      <top/>
      <bottom style="thin">
        <color indexed="64"/>
      </bottom>
      <diagonal/>
    </border>
    <border>
      <left/>
      <right style="thin">
        <color auto="1"/>
      </right>
      <top/>
      <bottom style="thin">
        <color indexed="64"/>
      </bottom>
      <diagonal/>
    </border>
    <border>
      <left style="thin">
        <color auto="1"/>
      </left>
      <right style="double">
        <color auto="1"/>
      </right>
      <top style="thin">
        <color indexed="64"/>
      </top>
      <bottom/>
      <diagonal/>
    </border>
    <border>
      <left style="thin">
        <color auto="1"/>
      </left>
      <right style="double">
        <color auto="1"/>
      </right>
      <top/>
      <bottom style="thin">
        <color indexed="64"/>
      </bottom>
      <diagonal/>
    </border>
    <border>
      <left style="medium">
        <color auto="1"/>
      </left>
      <right/>
      <top/>
      <bottom style="thin">
        <color indexed="64"/>
      </bottom>
      <diagonal/>
    </border>
    <border>
      <left style="thin">
        <color auto="1"/>
      </left>
      <right style="medium">
        <color auto="1"/>
      </right>
      <top/>
      <bottom style="thin">
        <color indexed="64"/>
      </bottom>
      <diagonal/>
    </border>
    <border>
      <left style="thin">
        <color auto="1"/>
      </left>
      <right style="thin">
        <color auto="1"/>
      </right>
      <top style="medium">
        <color auto="1"/>
      </top>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bottom style="double">
        <color indexed="64"/>
      </bottom>
      <diagonal/>
    </border>
    <border>
      <left/>
      <right/>
      <top style="double">
        <color auto="1"/>
      </top>
      <bottom style="double">
        <color indexed="64"/>
      </bottom>
      <diagonal/>
    </border>
    <border>
      <left style="thin">
        <color auto="1"/>
      </left>
      <right/>
      <top style="medium">
        <color auto="1"/>
      </top>
      <bottom/>
      <diagonal/>
    </border>
    <border>
      <left style="thin">
        <color auto="1"/>
      </left>
      <right style="thin">
        <color auto="1"/>
      </right>
      <top/>
      <bottom style="medium">
        <color indexed="64"/>
      </bottom>
      <diagonal/>
    </border>
    <border>
      <left style="thin">
        <color auto="1"/>
      </left>
      <right/>
      <top/>
      <bottom style="medium">
        <color indexed="64"/>
      </bottom>
      <diagonal/>
    </border>
    <border>
      <left/>
      <right/>
      <top/>
      <bottom style="hair">
        <color auto="1"/>
      </bottom>
      <diagonal/>
    </border>
    <border>
      <left style="double">
        <color auto="1"/>
      </left>
      <right style="thin">
        <color auto="1"/>
      </right>
      <top style="hair">
        <color auto="1"/>
      </top>
      <bottom/>
      <diagonal/>
    </border>
    <border>
      <left style="double">
        <color auto="1"/>
      </left>
      <right/>
      <top style="hair">
        <color auto="1"/>
      </top>
      <bottom/>
      <diagonal/>
    </border>
    <border>
      <left style="double">
        <color auto="1"/>
      </left>
      <right style="thin">
        <color indexed="64"/>
      </right>
      <top/>
      <bottom style="double">
        <color auto="1"/>
      </bottom>
      <diagonal/>
    </border>
    <border>
      <left style="medium">
        <color indexed="64"/>
      </left>
      <right style="thin">
        <color auto="1"/>
      </right>
      <top style="double">
        <color auto="1"/>
      </top>
      <bottom style="double">
        <color auto="1"/>
      </bottom>
      <diagonal/>
    </border>
    <border>
      <left style="thin">
        <color auto="1"/>
      </left>
      <right style="medium">
        <color indexed="64"/>
      </right>
      <top style="double">
        <color auto="1"/>
      </top>
      <bottom style="double">
        <color auto="1"/>
      </bottom>
      <diagonal/>
    </border>
    <border>
      <left style="medium">
        <color indexed="64"/>
      </left>
      <right style="thin">
        <color auto="1"/>
      </right>
      <top/>
      <bottom/>
      <diagonal/>
    </border>
    <border>
      <left style="medium">
        <color indexed="64"/>
      </left>
      <right/>
      <top style="double">
        <color auto="1"/>
      </top>
      <bottom/>
      <diagonal/>
    </border>
    <border>
      <left/>
      <right style="medium">
        <color indexed="64"/>
      </right>
      <top style="double">
        <color auto="1"/>
      </top>
      <bottom/>
      <diagonal/>
    </border>
    <border>
      <left style="medium">
        <color indexed="64"/>
      </left>
      <right/>
      <top/>
      <bottom style="double">
        <color auto="1"/>
      </bottom>
      <diagonal/>
    </border>
    <border>
      <left style="thin">
        <color auto="1"/>
      </left>
      <right style="medium">
        <color indexed="64"/>
      </right>
      <top/>
      <bottom style="double">
        <color auto="1"/>
      </bottom>
      <diagonal/>
    </border>
    <border>
      <left style="medium">
        <color indexed="64"/>
      </left>
      <right/>
      <top style="double">
        <color auto="1"/>
      </top>
      <bottom style="double">
        <color indexed="64"/>
      </bottom>
      <diagonal/>
    </border>
    <border>
      <left/>
      <right style="medium">
        <color indexed="64"/>
      </right>
      <top style="double">
        <color auto="1"/>
      </top>
      <bottom style="double">
        <color indexed="64"/>
      </bottom>
      <diagonal/>
    </border>
    <border>
      <left style="medium">
        <color indexed="64"/>
      </left>
      <right style="thin">
        <color auto="1"/>
      </right>
      <top/>
      <bottom style="double">
        <color indexed="64"/>
      </bottom>
      <diagonal/>
    </border>
    <border>
      <left style="medium">
        <color indexed="64"/>
      </left>
      <right style="thin">
        <color auto="1"/>
      </right>
      <top style="double">
        <color auto="1"/>
      </top>
      <bottom/>
      <diagonal/>
    </border>
    <border>
      <left style="thin">
        <color auto="1"/>
      </left>
      <right style="medium">
        <color indexed="64"/>
      </right>
      <top style="double">
        <color auto="1"/>
      </top>
      <bottom/>
      <diagonal/>
    </border>
    <border>
      <left style="medium">
        <color indexed="64"/>
      </left>
      <right style="medium">
        <color indexed="64"/>
      </right>
      <top/>
      <bottom style="double">
        <color auto="1"/>
      </bottom>
      <diagonal/>
    </border>
    <border>
      <left style="thin">
        <color auto="1"/>
      </left>
      <right/>
      <top style="double">
        <color auto="1"/>
      </top>
      <bottom style="double">
        <color auto="1"/>
      </bottom>
      <diagonal/>
    </border>
  </borders>
  <cellStyleXfs count="145">
    <xf numFmtId="0" fontId="0" fillId="0" borderId="0"/>
    <xf numFmtId="0" fontId="18" fillId="0" borderId="0"/>
    <xf numFmtId="43" fontId="23" fillId="0" borderId="0" applyFont="0" applyFill="0" applyBorder="0" applyAlignment="0" applyProtection="0"/>
    <xf numFmtId="0" fontId="23" fillId="0" borderId="0" applyFont="0" applyFill="0" applyBorder="0" applyAlignment="0" applyProtection="0"/>
    <xf numFmtId="9" fontId="23" fillId="0" borderId="0" applyFont="0" applyFill="0" applyBorder="0" applyAlignment="0" applyProtection="0"/>
    <xf numFmtId="0" fontId="18" fillId="0" borderId="0"/>
    <xf numFmtId="0" fontId="18" fillId="0" borderId="0"/>
    <xf numFmtId="166" fontId="23" fillId="0" borderId="0" applyFont="0" applyFill="0" applyBorder="0" applyAlignment="0" applyProtection="0"/>
    <xf numFmtId="166" fontId="23" fillId="0" borderId="0" applyFont="0" applyFill="0" applyBorder="0" applyAlignment="0" applyProtection="0"/>
    <xf numFmtId="0" fontId="18" fillId="0" borderId="0"/>
    <xf numFmtId="0" fontId="23" fillId="0" borderId="0" applyFont="0" applyFill="0" applyBorder="0" applyAlignment="0" applyProtection="0"/>
    <xf numFmtId="0" fontId="12" fillId="0" borderId="0"/>
    <xf numFmtId="0" fontId="18" fillId="0" borderId="0"/>
    <xf numFmtId="0" fontId="12" fillId="0" borderId="0"/>
    <xf numFmtId="166" fontId="18" fillId="0" borderId="0" applyFont="0" applyFill="0" applyBorder="0" applyAlignment="0" applyProtection="0"/>
    <xf numFmtId="0" fontId="18" fillId="0" borderId="0"/>
    <xf numFmtId="166" fontId="18" fillId="0" borderId="0" applyFont="0" applyFill="0" applyBorder="0" applyAlignment="0" applyProtection="0"/>
    <xf numFmtId="166" fontId="19" fillId="0" borderId="0" applyFont="0" applyFill="0" applyBorder="0" applyAlignment="0" applyProtection="0">
      <alignment vertical="center"/>
    </xf>
    <xf numFmtId="0" fontId="18" fillId="0" borderId="0"/>
    <xf numFmtId="166" fontId="18"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166" fontId="21" fillId="0" borderId="0" applyFont="0" applyFill="0" applyBorder="0" applyAlignment="0" applyProtection="0"/>
    <xf numFmtId="43" fontId="19" fillId="0" borderId="0" applyFont="0" applyFill="0" applyBorder="0" applyAlignment="0" applyProtection="0">
      <alignment vertical="center"/>
    </xf>
    <xf numFmtId="166" fontId="23" fillId="0" borderId="0" applyFont="0" applyFill="0" applyBorder="0" applyAlignment="0" applyProtection="0"/>
    <xf numFmtId="166" fontId="19" fillId="0" borderId="0" applyFont="0" applyFill="0" applyBorder="0" applyAlignment="0" applyProtection="0">
      <alignment vertical="center"/>
    </xf>
    <xf numFmtId="166" fontId="23" fillId="0" borderId="0" applyFont="0" applyFill="0" applyBorder="0" applyAlignment="0" applyProtection="0"/>
    <xf numFmtId="165" fontId="21"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5" fontId="23" fillId="0" borderId="0" applyFont="0" applyFill="0" applyBorder="0" applyAlignment="0" applyProtection="0"/>
    <xf numFmtId="43" fontId="12" fillId="0" borderId="0" applyFont="0" applyFill="0" applyBorder="0" applyAlignment="0" applyProtection="0"/>
    <xf numFmtId="43"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43" fontId="23" fillId="0" borderId="0" applyFont="0" applyFill="0" applyBorder="0" applyAlignment="0" applyProtection="0"/>
    <xf numFmtId="166" fontId="23" fillId="0" borderId="0" applyFont="0" applyFill="0" applyBorder="0" applyAlignment="0" applyProtection="0"/>
    <xf numFmtId="0" fontId="23" fillId="0" borderId="0" applyBorder="0">
      <alignment vertical="center"/>
    </xf>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5" fontId="21" fillId="0" borderId="0" applyFont="0" applyFill="0" applyBorder="0" applyAlignment="0" applyProtection="0"/>
    <xf numFmtId="43" fontId="23" fillId="0" borderId="0" applyFont="0" applyFill="0" applyBorder="0" applyAlignment="0" applyProtection="0"/>
    <xf numFmtId="43" fontId="20" fillId="0" borderId="0" applyFont="0" applyFill="0" applyBorder="0" applyAlignment="0" applyProtection="0"/>
    <xf numFmtId="166" fontId="20" fillId="0" borderId="0" applyFont="0" applyFill="0" applyBorder="0" applyAlignment="0" applyProtection="0"/>
    <xf numFmtId="166" fontId="12" fillId="0" borderId="0" applyFont="0" applyFill="0" applyBorder="0" applyAlignment="0" applyProtection="0"/>
    <xf numFmtId="165" fontId="23" fillId="0" borderId="0" applyFont="0" applyFill="0" applyBorder="0" applyAlignment="0" applyProtection="0"/>
    <xf numFmtId="166" fontId="20"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21" fillId="0" borderId="0" applyFont="0" applyFill="0" applyBorder="0" applyAlignment="0" applyProtection="0"/>
    <xf numFmtId="166" fontId="21" fillId="0" borderId="0" applyFont="0" applyFill="0" applyBorder="0" applyAlignment="0" applyProtection="0"/>
    <xf numFmtId="0" fontId="18" fillId="0" borderId="0"/>
    <xf numFmtId="165" fontId="18" fillId="0" borderId="0" applyFont="0" applyFill="0" applyBorder="0" applyAlignment="0" applyProtection="0"/>
    <xf numFmtId="0" fontId="20" fillId="0" borderId="0"/>
    <xf numFmtId="165" fontId="18" fillId="0" borderId="0" applyFont="0" applyFill="0" applyBorder="0" applyAlignment="0" applyProtection="0"/>
    <xf numFmtId="165" fontId="23" fillId="0" borderId="0" applyFont="0" applyFill="0" applyBorder="0" applyAlignment="0" applyProtection="0"/>
    <xf numFmtId="0" fontId="22" fillId="0" borderId="0" applyNumberFormat="0" applyFill="0" applyBorder="0" applyAlignment="0" applyProtection="0">
      <alignment vertical="top"/>
      <protection locked="0"/>
    </xf>
    <xf numFmtId="0" fontId="23" fillId="0" borderId="0">
      <alignment vertical="center"/>
    </xf>
    <xf numFmtId="0" fontId="23" fillId="0" borderId="0"/>
    <xf numFmtId="0" fontId="23" fillId="0" borderId="0"/>
    <xf numFmtId="0" fontId="12" fillId="0" borderId="0"/>
    <xf numFmtId="0" fontId="23" fillId="0" borderId="0"/>
    <xf numFmtId="0" fontId="23" fillId="0" borderId="0"/>
    <xf numFmtId="0" fontId="23" fillId="0" borderId="0"/>
    <xf numFmtId="0" fontId="23" fillId="0" borderId="0"/>
    <xf numFmtId="0" fontId="18" fillId="0" borderId="0"/>
    <xf numFmtId="0" fontId="23" fillId="0" borderId="0">
      <alignment vertical="center"/>
    </xf>
    <xf numFmtId="0" fontId="23" fillId="0" borderId="0"/>
    <xf numFmtId="0" fontId="12" fillId="0" borderId="0"/>
    <xf numFmtId="0" fontId="12" fillId="0" borderId="0"/>
    <xf numFmtId="0" fontId="18" fillId="0" borderId="0"/>
    <xf numFmtId="0" fontId="18" fillId="0" borderId="0"/>
    <xf numFmtId="0" fontId="12"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2" fillId="0" borderId="0"/>
    <xf numFmtId="0" fontId="20" fillId="0" borderId="0"/>
    <xf numFmtId="0" fontId="12" fillId="0" borderId="0"/>
    <xf numFmtId="0" fontId="23" fillId="0" borderId="0"/>
    <xf numFmtId="0" fontId="23" fillId="0" borderId="0"/>
    <xf numFmtId="0" fontId="18" fillId="0" borderId="0"/>
    <xf numFmtId="0" fontId="23" fillId="0" borderId="0"/>
    <xf numFmtId="0" fontId="12" fillId="0" borderId="0"/>
    <xf numFmtId="0" fontId="23" fillId="0" borderId="0"/>
    <xf numFmtId="9" fontId="23" fillId="0" borderId="0" applyFont="0" applyFill="0" applyBorder="0" applyAlignment="0" applyProtection="0"/>
    <xf numFmtId="9" fontId="2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165"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165" fontId="3" fillId="0" borderId="0" applyFont="0" applyFill="0" applyBorder="0" applyAlignment="0" applyProtection="0"/>
    <xf numFmtId="43" fontId="23" fillId="0" borderId="0" applyFont="0" applyFill="0" applyBorder="0" applyAlignment="0" applyProtection="0"/>
    <xf numFmtId="0" fontId="2" fillId="0" borderId="0"/>
    <xf numFmtId="0" fontId="2" fillId="0" borderId="0"/>
    <xf numFmtId="0" fontId="1" fillId="0" borderId="0"/>
  </cellStyleXfs>
  <cellXfs count="783">
    <xf numFmtId="0" fontId="0" fillId="0" borderId="0" xfId="0"/>
    <xf numFmtId="0" fontId="0" fillId="0" borderId="7" xfId="62" applyFont="1" applyBorder="1" applyAlignment="1">
      <alignment horizontal="center" vertical="top"/>
    </xf>
    <xf numFmtId="3" fontId="0" fillId="0" borderId="7" xfId="62" applyNumberFormat="1" applyFont="1" applyBorder="1" applyAlignment="1">
      <alignment horizontal="center" vertical="top"/>
    </xf>
    <xf numFmtId="3" fontId="0" fillId="0" borderId="7" xfId="47" applyNumberFormat="1" applyFont="1" applyFill="1" applyBorder="1" applyAlignment="1">
      <alignment horizontal="center" vertical="top"/>
    </xf>
    <xf numFmtId="0" fontId="0" fillId="0" borderId="0" xfId="0" applyAlignment="1">
      <alignment vertical="top"/>
    </xf>
    <xf numFmtId="0" fontId="5" fillId="0" borderId="10" xfId="62" applyFont="1" applyBorder="1" applyAlignment="1">
      <alignment horizontal="center" vertical="top" wrapText="1"/>
    </xf>
    <xf numFmtId="0" fontId="5" fillId="0" borderId="11" xfId="62" applyFont="1" applyBorder="1" applyAlignment="1">
      <alignment horizontal="center" vertical="top" wrapText="1"/>
    </xf>
    <xf numFmtId="3" fontId="5" fillId="0" borderId="11" xfId="62" applyNumberFormat="1" applyFont="1" applyBorder="1" applyAlignment="1">
      <alignment horizontal="center" vertical="top" wrapText="1"/>
    </xf>
    <xf numFmtId="3" fontId="5" fillId="0" borderId="11" xfId="47" applyNumberFormat="1" applyFont="1" applyBorder="1" applyAlignment="1">
      <alignment horizontal="center" vertical="top" wrapText="1"/>
    </xf>
    <xf numFmtId="4" fontId="5" fillId="0" borderId="12" xfId="2" applyNumberFormat="1" applyFont="1" applyBorder="1" applyAlignment="1">
      <alignment horizontal="center" vertical="top" wrapText="1"/>
    </xf>
    <xf numFmtId="0" fontId="5" fillId="0" borderId="6" xfId="62" applyFont="1" applyBorder="1" applyAlignment="1">
      <alignment vertical="top" wrapText="1"/>
    </xf>
    <xf numFmtId="4" fontId="0" fillId="0" borderId="16" xfId="2" applyNumberFormat="1" applyFont="1" applyFill="1" applyBorder="1" applyAlignment="1">
      <alignment vertical="top"/>
    </xf>
    <xf numFmtId="0" fontId="6" fillId="2" borderId="6" xfId="62" applyFont="1" applyFill="1" applyBorder="1" applyAlignment="1">
      <alignment vertical="top" wrapText="1"/>
    </xf>
    <xf numFmtId="0" fontId="5" fillId="0" borderId="21" xfId="62" applyFont="1" applyBorder="1" applyAlignment="1">
      <alignment horizontal="center" vertical="top"/>
    </xf>
    <xf numFmtId="0" fontId="0" fillId="0" borderId="0" xfId="62" applyFont="1"/>
    <xf numFmtId="0" fontId="0" fillId="0" borderId="0" xfId="93" applyFont="1" applyAlignment="1">
      <alignment vertical="center"/>
    </xf>
    <xf numFmtId="0" fontId="0" fillId="0" borderId="0" xfId="62" applyFont="1" applyAlignment="1">
      <alignment horizontal="left"/>
    </xf>
    <xf numFmtId="0" fontId="0" fillId="0" borderId="0" xfId="62" applyFont="1" applyAlignment="1">
      <alignment horizontal="center"/>
    </xf>
    <xf numFmtId="167" fontId="0" fillId="0" borderId="0" xfId="2" applyNumberFormat="1" applyFont="1" applyBorder="1" applyAlignment="1">
      <alignment horizontal="center"/>
    </xf>
    <xf numFmtId="4" fontId="0" fillId="0" borderId="0" xfId="2" applyNumberFormat="1" applyFont="1" applyBorder="1" applyAlignment="1"/>
    <xf numFmtId="0" fontId="5" fillId="0" borderId="4" xfId="93" applyFont="1" applyBorder="1" applyAlignment="1">
      <alignment horizontal="center" vertical="center"/>
    </xf>
    <xf numFmtId="167" fontId="5" fillId="0" borderId="4" xfId="2" applyNumberFormat="1" applyFont="1" applyFill="1" applyBorder="1" applyAlignment="1">
      <alignment vertical="center"/>
    </xf>
    <xf numFmtId="43" fontId="5" fillId="0" borderId="14" xfId="2" applyFont="1" applyFill="1" applyBorder="1" applyAlignment="1">
      <alignment horizontal="right" vertical="center"/>
    </xf>
    <xf numFmtId="0" fontId="0" fillId="2" borderId="6" xfId="93" applyFont="1" applyFill="1" applyBorder="1" applyAlignment="1">
      <alignment vertical="center" wrapText="1"/>
    </xf>
    <xf numFmtId="0" fontId="7" fillId="2" borderId="6" xfId="93" applyFont="1" applyFill="1" applyBorder="1" applyAlignment="1">
      <alignment vertical="center" wrapText="1"/>
    </xf>
    <xf numFmtId="0" fontId="11" fillId="0" borderId="0" xfId="93" applyFont="1" applyAlignment="1">
      <alignment vertical="center"/>
    </xf>
    <xf numFmtId="168" fontId="0" fillId="0" borderId="0" xfId="0" applyNumberFormat="1" applyAlignment="1">
      <alignment horizontal="center" vertical="top"/>
    </xf>
    <xf numFmtId="168" fontId="0" fillId="0" borderId="0" xfId="0" applyNumberFormat="1" applyAlignment="1">
      <alignment vertical="top" wrapText="1"/>
    </xf>
    <xf numFmtId="168" fontId="0" fillId="0" borderId="0" xfId="0" applyNumberFormat="1" applyAlignment="1">
      <alignment horizontal="left" vertical="top"/>
    </xf>
    <xf numFmtId="168" fontId="0" fillId="0" borderId="0" xfId="0" applyNumberFormat="1" applyAlignment="1">
      <alignment vertical="top"/>
    </xf>
    <xf numFmtId="0" fontId="0" fillId="0" borderId="0" xfId="0" applyAlignment="1">
      <alignment horizontal="center" vertical="top"/>
    </xf>
    <xf numFmtId="0" fontId="5" fillId="0" borderId="0" xfId="0" applyFont="1" applyAlignment="1">
      <alignment vertical="center" wrapText="1"/>
    </xf>
    <xf numFmtId="0" fontId="14" fillId="0" borderId="0" xfId="0" applyFont="1" applyAlignment="1">
      <alignment vertical="center"/>
    </xf>
    <xf numFmtId="0" fontId="5" fillId="0" borderId="0" xfId="0" applyFont="1" applyAlignment="1">
      <alignment horizontal="center"/>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4" fontId="5" fillId="0" borderId="9" xfId="0" applyNumberFormat="1" applyFont="1" applyBorder="1" applyAlignment="1">
      <alignment vertical="center" wrapText="1"/>
    </xf>
    <xf numFmtId="168" fontId="5" fillId="0" borderId="50" xfId="0" applyNumberFormat="1" applyFont="1" applyBorder="1" applyAlignment="1">
      <alignment horizontal="left" vertical="center" wrapText="1"/>
    </xf>
    <xf numFmtId="43" fontId="17" fillId="0" borderId="9" xfId="2" applyFont="1" applyFill="1" applyBorder="1" applyAlignment="1">
      <alignment vertical="center"/>
    </xf>
    <xf numFmtId="168" fontId="5" fillId="0" borderId="52" xfId="0" applyNumberFormat="1" applyFont="1" applyBorder="1" applyAlignment="1">
      <alignment horizontal="left" vertical="center" wrapText="1"/>
    </xf>
    <xf numFmtId="43" fontId="17" fillId="0" borderId="35" xfId="0" applyNumberFormat="1" applyFont="1" applyBorder="1" applyAlignment="1">
      <alignment vertical="center"/>
    </xf>
    <xf numFmtId="0" fontId="0" fillId="0" borderId="28" xfId="0" applyBorder="1"/>
    <xf numFmtId="0" fontId="0" fillId="0" borderId="29" xfId="0" applyBorder="1"/>
    <xf numFmtId="0" fontId="0" fillId="0" borderId="5" xfId="0" applyBorder="1"/>
    <xf numFmtId="0" fontId="0" fillId="0" borderId="26" xfId="0" applyBorder="1"/>
    <xf numFmtId="0" fontId="0" fillId="0" borderId="27" xfId="0" applyBorder="1"/>
    <xf numFmtId="0" fontId="0" fillId="0" borderId="0" xfId="0" applyAlignment="1">
      <alignment horizontal="left"/>
    </xf>
    <xf numFmtId="0" fontId="0" fillId="0" borderId="30" xfId="0" applyBorder="1"/>
    <xf numFmtId="0" fontId="0" fillId="0" borderId="31" xfId="0" applyBorder="1"/>
    <xf numFmtId="0" fontId="0" fillId="0" borderId="36" xfId="0" applyBorder="1"/>
    <xf numFmtId="0" fontId="14" fillId="0" borderId="0" xfId="0" applyFont="1" applyAlignment="1">
      <alignment horizontal="center" vertical="center"/>
    </xf>
    <xf numFmtId="4" fontId="14" fillId="0" borderId="0" xfId="0" applyNumberFormat="1" applyFont="1" applyAlignment="1">
      <alignment horizontal="center" vertical="center"/>
    </xf>
    <xf numFmtId="4" fontId="14" fillId="0" borderId="0" xfId="59" applyNumberFormat="1" applyFont="1" applyFill="1" applyAlignment="1">
      <alignment vertical="center"/>
    </xf>
    <xf numFmtId="0" fontId="17" fillId="0" borderId="0" xfId="0" applyFont="1" applyAlignment="1">
      <alignment horizontal="center"/>
    </xf>
    <xf numFmtId="168" fontId="0" fillId="2" borderId="48" xfId="0" applyNumberFormat="1" applyFill="1" applyBorder="1" applyAlignment="1">
      <alignment horizontal="left" wrapText="1"/>
    </xf>
    <xf numFmtId="0" fontId="0" fillId="2" borderId="0" xfId="0" applyFill="1"/>
    <xf numFmtId="4" fontId="0" fillId="2" borderId="9" xfId="0" applyNumberFormat="1" applyFill="1" applyBorder="1" applyAlignment="1">
      <alignment vertical="center" wrapText="1"/>
    </xf>
    <xf numFmtId="0" fontId="5" fillId="2" borderId="0" xfId="0" applyFont="1" applyFill="1"/>
    <xf numFmtId="0" fontId="23" fillId="0" borderId="15" xfId="62" applyBorder="1" applyAlignment="1">
      <alignment horizontal="center" vertical="top" wrapText="1"/>
    </xf>
    <xf numFmtId="0" fontId="23" fillId="2" borderId="21" xfId="62" applyFill="1" applyBorder="1" applyAlignment="1">
      <alignment horizontal="center" vertical="center"/>
    </xf>
    <xf numFmtId="43" fontId="0" fillId="0" borderId="27" xfId="0" applyNumberFormat="1" applyBorder="1"/>
    <xf numFmtId="168" fontId="23" fillId="2" borderId="48" xfId="0" applyNumberFormat="1" applyFont="1" applyFill="1" applyBorder="1" applyAlignment="1">
      <alignment horizontal="left" wrapText="1"/>
    </xf>
    <xf numFmtId="0" fontId="23" fillId="0" borderId="0" xfId="62"/>
    <xf numFmtId="4" fontId="23" fillId="0" borderId="25" xfId="2" applyNumberFormat="1" applyFont="1" applyBorder="1" applyAlignment="1">
      <alignment vertical="top"/>
    </xf>
    <xf numFmtId="0" fontId="23" fillId="0" borderId="0" xfId="62" applyAlignment="1">
      <alignment horizontal="left" vertical="top"/>
    </xf>
    <xf numFmtId="3" fontId="23" fillId="0" borderId="0" xfId="62" applyNumberFormat="1" applyAlignment="1">
      <alignment horizontal="center" vertical="top"/>
    </xf>
    <xf numFmtId="168" fontId="23" fillId="0" borderId="0" xfId="62" applyNumberFormat="1" applyAlignment="1" applyProtection="1">
      <alignment horizontal="center" vertical="top"/>
      <protection locked="0"/>
    </xf>
    <xf numFmtId="168" fontId="23" fillId="0" borderId="0" xfId="62" applyNumberFormat="1" applyAlignment="1" applyProtection="1">
      <alignment vertical="top" wrapText="1"/>
      <protection locked="0"/>
    </xf>
    <xf numFmtId="168" fontId="23" fillId="0" borderId="0" xfId="62" applyNumberFormat="1" applyAlignment="1" applyProtection="1">
      <alignment horizontal="left" vertical="top"/>
      <protection locked="0"/>
    </xf>
    <xf numFmtId="168" fontId="23" fillId="0" borderId="0" xfId="62" applyNumberFormat="1" applyAlignment="1" applyProtection="1">
      <alignment vertical="top"/>
      <protection locked="0"/>
    </xf>
    <xf numFmtId="168" fontId="4" fillId="0" borderId="0" xfId="62" applyNumberFormat="1" applyFont="1" applyAlignment="1" applyProtection="1">
      <alignment horizontal="center" vertical="top" wrapText="1"/>
      <protection locked="0"/>
    </xf>
    <xf numFmtId="168" fontId="23" fillId="0" borderId="0" xfId="47" applyNumberFormat="1" applyFont="1" applyAlignment="1" applyProtection="1">
      <alignment vertical="top"/>
      <protection locked="0"/>
    </xf>
    <xf numFmtId="168" fontId="5" fillId="0" borderId="11" xfId="47" applyNumberFormat="1" applyFont="1" applyBorder="1" applyAlignment="1" applyProtection="1">
      <alignment horizontal="center" vertical="top" wrapText="1"/>
      <protection locked="0"/>
    </xf>
    <xf numFmtId="168" fontId="5" fillId="0" borderId="3" xfId="47" applyNumberFormat="1" applyFont="1" applyBorder="1" applyAlignment="1" applyProtection="1">
      <alignment horizontal="center" vertical="top" wrapText="1"/>
      <protection locked="0"/>
    </xf>
    <xf numFmtId="168" fontId="23" fillId="0" borderId="2" xfId="47" applyNumberFormat="1" applyFont="1" applyBorder="1" applyAlignment="1" applyProtection="1">
      <alignment horizontal="center" vertical="top"/>
      <protection locked="0"/>
    </xf>
    <xf numFmtId="168" fontId="23" fillId="0" borderId="35" xfId="47" applyNumberFormat="1" applyFont="1" applyBorder="1" applyAlignment="1" applyProtection="1">
      <alignment horizontal="center" vertical="top"/>
      <protection locked="0"/>
    </xf>
    <xf numFmtId="0" fontId="23" fillId="0" borderId="18" xfId="62" applyBorder="1" applyAlignment="1" applyProtection="1">
      <alignment horizontal="center" vertical="top" wrapText="1"/>
      <protection locked="0"/>
    </xf>
    <xf numFmtId="0" fontId="23" fillId="0" borderId="19" xfId="62" applyBorder="1" applyAlignment="1" applyProtection="1">
      <alignment horizontal="left" vertical="top" wrapText="1"/>
      <protection locked="0"/>
    </xf>
    <xf numFmtId="0" fontId="23" fillId="0" borderId="19" xfId="62" applyBorder="1" applyAlignment="1" applyProtection="1">
      <alignment horizontal="left" vertical="top"/>
      <protection locked="0"/>
    </xf>
    <xf numFmtId="3" fontId="23" fillId="0" borderId="19" xfId="62" applyNumberFormat="1" applyBorder="1" applyAlignment="1" applyProtection="1">
      <alignment horizontal="center" vertical="top"/>
      <protection locked="0"/>
    </xf>
    <xf numFmtId="3" fontId="23" fillId="0" borderId="20" xfId="47" applyNumberFormat="1" applyFont="1" applyFill="1" applyBorder="1" applyAlignment="1" applyProtection="1">
      <alignment vertical="top"/>
      <protection locked="0"/>
    </xf>
    <xf numFmtId="4" fontId="23" fillId="0" borderId="3" xfId="2" applyNumberFormat="1" applyFont="1" applyBorder="1" applyAlignment="1" applyProtection="1">
      <alignment vertical="top"/>
      <protection locked="0"/>
    </xf>
    <xf numFmtId="0" fontId="5" fillId="0" borderId="21" xfId="62" applyFont="1" applyBorder="1" applyAlignment="1" applyProtection="1">
      <alignment horizontal="center" vertical="top"/>
      <protection locked="0"/>
    </xf>
    <xf numFmtId="0" fontId="5" fillId="0" borderId="0" xfId="62" applyFont="1" applyAlignment="1" applyProtection="1">
      <alignment vertical="top" wrapText="1"/>
      <protection locked="0"/>
    </xf>
    <xf numFmtId="0" fontId="5" fillId="0" borderId="0" xfId="62" applyFont="1" applyAlignment="1" applyProtection="1">
      <alignment horizontal="left" vertical="top"/>
      <protection locked="0"/>
    </xf>
    <xf numFmtId="3" fontId="5" fillId="0" borderId="0" xfId="2" applyNumberFormat="1" applyFont="1" applyBorder="1" applyAlignment="1" applyProtection="1">
      <alignment horizontal="center" vertical="top"/>
      <protection locked="0"/>
    </xf>
    <xf numFmtId="3" fontId="5" fillId="0" borderId="6" xfId="2" applyNumberFormat="1" applyFont="1" applyFill="1" applyBorder="1" applyAlignment="1" applyProtection="1">
      <alignment vertical="top"/>
      <protection locked="0"/>
    </xf>
    <xf numFmtId="43" fontId="5" fillId="0" borderId="16" xfId="2" applyFont="1" applyBorder="1" applyAlignment="1" applyProtection="1">
      <alignment vertical="top"/>
      <protection locked="0"/>
    </xf>
    <xf numFmtId="0" fontId="23" fillId="0" borderId="22" xfId="62" applyBorder="1" applyAlignment="1" applyProtection="1">
      <alignment horizontal="center" vertical="top"/>
      <protection locked="0"/>
    </xf>
    <xf numFmtId="0" fontId="23" fillId="0" borderId="23" xfId="62" applyBorder="1" applyAlignment="1" applyProtection="1">
      <alignment vertical="top" wrapText="1"/>
      <protection locked="0"/>
    </xf>
    <xf numFmtId="0" fontId="23" fillId="0" borderId="23" xfId="62" applyBorder="1" applyAlignment="1" applyProtection="1">
      <alignment horizontal="left" vertical="top"/>
      <protection locked="0"/>
    </xf>
    <xf numFmtId="3" fontId="23" fillId="0" borderId="23" xfId="62" applyNumberFormat="1" applyBorder="1" applyAlignment="1" applyProtection="1">
      <alignment horizontal="center" vertical="top"/>
      <protection locked="0"/>
    </xf>
    <xf numFmtId="3" fontId="23" fillId="0" borderId="24" xfId="47" applyNumberFormat="1" applyFont="1" applyFill="1" applyBorder="1" applyAlignment="1" applyProtection="1">
      <alignment vertical="top"/>
      <protection locked="0"/>
    </xf>
    <xf numFmtId="4" fontId="23" fillId="0" borderId="25" xfId="2" applyNumberFormat="1" applyFont="1" applyBorder="1" applyAlignment="1" applyProtection="1">
      <alignment vertical="top"/>
      <protection locked="0"/>
    </xf>
    <xf numFmtId="0" fontId="23" fillId="0" borderId="39" xfId="62" applyBorder="1" applyAlignment="1" applyProtection="1">
      <alignment horizontal="center" vertical="top"/>
      <protection locked="0"/>
    </xf>
    <xf numFmtId="0" fontId="23" fillId="0" borderId="40" xfId="62" applyBorder="1" applyAlignment="1" applyProtection="1">
      <alignment vertical="top" wrapText="1"/>
      <protection locked="0"/>
    </xf>
    <xf numFmtId="0" fontId="23" fillId="0" borderId="40" xfId="62" applyBorder="1" applyAlignment="1" applyProtection="1">
      <alignment horizontal="left" vertical="top"/>
      <protection locked="0"/>
    </xf>
    <xf numFmtId="3" fontId="23" fillId="0" borderId="40" xfId="62" applyNumberFormat="1" applyBorder="1" applyAlignment="1" applyProtection="1">
      <alignment horizontal="center" vertical="top"/>
      <protection locked="0"/>
    </xf>
    <xf numFmtId="3" fontId="23" fillId="0" borderId="40" xfId="47" applyNumberFormat="1" applyFont="1" applyFill="1" applyBorder="1" applyAlignment="1" applyProtection="1">
      <alignment vertical="top"/>
      <protection locked="0"/>
    </xf>
    <xf numFmtId="4" fontId="23" fillId="0" borderId="41" xfId="2" applyNumberFormat="1" applyFont="1" applyBorder="1" applyAlignment="1" applyProtection="1">
      <alignment vertical="top"/>
      <protection locked="0"/>
    </xf>
    <xf numFmtId="0" fontId="23" fillId="0" borderId="34" xfId="62" applyBorder="1" applyAlignment="1" applyProtection="1">
      <alignment horizontal="center" vertical="top"/>
      <protection locked="0"/>
    </xf>
    <xf numFmtId="0" fontId="23" fillId="0" borderId="0" xfId="62" applyAlignment="1" applyProtection="1">
      <alignment vertical="top" wrapText="1"/>
      <protection locked="0"/>
    </xf>
    <xf numFmtId="0" fontId="23" fillId="0" borderId="0" xfId="62" applyAlignment="1" applyProtection="1">
      <alignment horizontal="left" vertical="top"/>
      <protection locked="0"/>
    </xf>
    <xf numFmtId="3" fontId="23" fillId="0" borderId="0" xfId="62" applyNumberFormat="1" applyAlignment="1" applyProtection="1">
      <alignment horizontal="center" vertical="top"/>
      <protection locked="0"/>
    </xf>
    <xf numFmtId="3" fontId="23" fillId="0" borderId="0" xfId="47" applyNumberFormat="1" applyFont="1" applyFill="1" applyBorder="1" applyAlignment="1" applyProtection="1">
      <alignment vertical="top"/>
      <protection locked="0"/>
    </xf>
    <xf numFmtId="4" fontId="23" fillId="0" borderId="6" xfId="2" applyNumberFormat="1" applyFont="1" applyBorder="1" applyAlignment="1" applyProtection="1">
      <alignment vertical="top"/>
      <protection locked="0"/>
    </xf>
    <xf numFmtId="168" fontId="4" fillId="0" borderId="34" xfId="62" applyNumberFormat="1" applyFont="1" applyBorder="1" applyAlignment="1" applyProtection="1">
      <alignment horizontal="center" vertical="top" wrapText="1"/>
      <protection locked="0"/>
    </xf>
    <xf numFmtId="168" fontId="4" fillId="0" borderId="6" xfId="62" applyNumberFormat="1" applyFont="1" applyBorder="1" applyAlignment="1" applyProtection="1">
      <alignment horizontal="center" vertical="top" wrapText="1"/>
      <protection locked="0"/>
    </xf>
    <xf numFmtId="168" fontId="23" fillId="0" borderId="42" xfId="62" applyNumberFormat="1" applyBorder="1" applyAlignment="1" applyProtection="1">
      <alignment horizontal="center" vertical="top"/>
      <protection locked="0"/>
    </xf>
    <xf numFmtId="168" fontId="23" fillId="0" borderId="23" xfId="62" applyNumberFormat="1" applyBorder="1" applyAlignment="1" applyProtection="1">
      <alignment vertical="top" wrapText="1"/>
      <protection locked="0"/>
    </xf>
    <xf numFmtId="168" fontId="23" fillId="0" borderId="23" xfId="62" applyNumberFormat="1" applyBorder="1" applyAlignment="1" applyProtection="1">
      <alignment horizontal="left" vertical="top"/>
      <protection locked="0"/>
    </xf>
    <xf numFmtId="168" fontId="23" fillId="0" borderId="23" xfId="62" applyNumberFormat="1" applyBorder="1" applyAlignment="1" applyProtection="1">
      <alignment horizontal="center" vertical="top"/>
      <protection locked="0"/>
    </xf>
    <xf numFmtId="168" fontId="23" fillId="0" borderId="23" xfId="47" applyNumberFormat="1" applyFont="1" applyBorder="1" applyAlignment="1" applyProtection="1">
      <alignment vertical="top"/>
      <protection locked="0"/>
    </xf>
    <xf numFmtId="168" fontId="23" fillId="0" borderId="24" xfId="47" applyNumberFormat="1" applyFont="1" applyBorder="1" applyAlignment="1" applyProtection="1">
      <alignment vertical="top"/>
      <protection locked="0"/>
    </xf>
    <xf numFmtId="0" fontId="23" fillId="0" borderId="0" xfId="62" applyAlignment="1" applyProtection="1">
      <alignment horizontal="center" vertical="top"/>
      <protection locked="0"/>
    </xf>
    <xf numFmtId="4" fontId="23" fillId="0" borderId="0" xfId="2" applyNumberFormat="1" applyFont="1" applyBorder="1" applyAlignment="1" applyProtection="1">
      <alignment vertical="top"/>
      <protection locked="0"/>
    </xf>
    <xf numFmtId="4" fontId="5" fillId="0" borderId="12" xfId="2" applyNumberFormat="1" applyFont="1" applyBorder="1" applyAlignment="1" applyProtection="1">
      <alignment horizontal="center" vertical="top" wrapText="1"/>
      <protection locked="0"/>
    </xf>
    <xf numFmtId="168" fontId="23" fillId="0" borderId="16" xfId="47" applyNumberFormat="1" applyFont="1" applyBorder="1" applyAlignment="1" applyProtection="1">
      <alignment vertical="top"/>
      <protection locked="0"/>
    </xf>
    <xf numFmtId="4" fontId="23" fillId="0" borderId="16" xfId="2" applyNumberFormat="1" applyFont="1" applyBorder="1" applyAlignment="1" applyProtection="1">
      <alignment vertical="top"/>
      <protection locked="0"/>
    </xf>
    <xf numFmtId="4" fontId="23" fillId="0" borderId="16" xfId="2" applyNumberFormat="1" applyFont="1" applyBorder="1" applyAlignment="1" applyProtection="1">
      <alignment vertical="top" wrapText="1"/>
      <protection locked="0"/>
    </xf>
    <xf numFmtId="165" fontId="5" fillId="0" borderId="16" xfId="2" applyNumberFormat="1" applyFont="1" applyBorder="1" applyAlignment="1" applyProtection="1">
      <alignment vertical="top"/>
      <protection locked="0"/>
    </xf>
    <xf numFmtId="168" fontId="5" fillId="0" borderId="10" xfId="62" applyNumberFormat="1" applyFont="1" applyBorder="1" applyAlignment="1">
      <alignment horizontal="center" vertical="top" wrapText="1"/>
    </xf>
    <xf numFmtId="168" fontId="5" fillId="0" borderId="38" xfId="62" applyNumberFormat="1" applyFont="1" applyBorder="1" applyAlignment="1">
      <alignment horizontal="center" vertical="top" wrapText="1"/>
    </xf>
    <xf numFmtId="168" fontId="5" fillId="0" borderId="11" xfId="62" applyNumberFormat="1" applyFont="1" applyBorder="1" applyAlignment="1">
      <alignment horizontal="center" vertical="top" wrapText="1"/>
    </xf>
    <xf numFmtId="168" fontId="23" fillId="0" borderId="1" xfId="62" applyNumberFormat="1" applyBorder="1" applyAlignment="1">
      <alignment horizontal="center" vertical="top"/>
    </xf>
    <xf numFmtId="168" fontId="23" fillId="0" borderId="20" xfId="62" applyNumberFormat="1" applyBorder="1" applyAlignment="1">
      <alignment horizontal="center" vertical="top" wrapText="1"/>
    </xf>
    <xf numFmtId="168" fontId="23" fillId="0" borderId="2" xfId="62" applyNumberFormat="1" applyBorder="1" applyAlignment="1">
      <alignment horizontal="left" vertical="top"/>
    </xf>
    <xf numFmtId="168" fontId="23" fillId="0" borderId="2" xfId="62" applyNumberFormat="1" applyBorder="1" applyAlignment="1">
      <alignment horizontal="center" vertical="top"/>
    </xf>
    <xf numFmtId="168" fontId="5" fillId="0" borderId="15" xfId="62" applyNumberFormat="1" applyFont="1" applyBorder="1" applyAlignment="1">
      <alignment horizontal="center" vertical="top"/>
    </xf>
    <xf numFmtId="168" fontId="23" fillId="0" borderId="15" xfId="62" applyNumberFormat="1" applyBorder="1" applyAlignment="1">
      <alignment horizontal="center" vertical="top"/>
    </xf>
    <xf numFmtId="0" fontId="23" fillId="0" borderId="15" xfId="62" applyBorder="1" applyAlignment="1">
      <alignment horizontal="center" vertical="top"/>
    </xf>
    <xf numFmtId="3" fontId="5" fillId="0" borderId="11" xfId="2" applyNumberFormat="1" applyFont="1" applyBorder="1" applyAlignment="1" applyProtection="1">
      <alignment horizontal="center" vertical="top" wrapText="1"/>
    </xf>
    <xf numFmtId="168" fontId="23" fillId="0" borderId="43" xfId="62" applyNumberFormat="1" applyBorder="1" applyAlignment="1">
      <alignment horizontal="left" vertical="top" wrapText="1"/>
    </xf>
    <xf numFmtId="168" fontId="23" fillId="0" borderId="19" xfId="62" applyNumberFormat="1" applyBorder="1" applyAlignment="1">
      <alignment horizontal="left" vertical="top"/>
    </xf>
    <xf numFmtId="3" fontId="23" fillId="0" borderId="19" xfId="62" applyNumberFormat="1" applyBorder="1" applyAlignment="1">
      <alignment horizontal="center"/>
    </xf>
    <xf numFmtId="9" fontId="23" fillId="0" borderId="20" xfId="4" applyFont="1" applyBorder="1" applyAlignment="1" applyProtection="1">
      <alignment vertical="top"/>
    </xf>
    <xf numFmtId="0" fontId="23" fillId="0" borderId="34" xfId="62" applyBorder="1" applyAlignment="1">
      <alignment vertical="top" wrapText="1"/>
    </xf>
    <xf numFmtId="3" fontId="23" fillId="0" borderId="6" xfId="47" applyNumberFormat="1" applyFont="1" applyBorder="1" applyAlignment="1" applyProtection="1">
      <alignment vertical="top"/>
    </xf>
    <xf numFmtId="0" fontId="5" fillId="0" borderId="34" xfId="62" applyFont="1" applyBorder="1" applyAlignment="1">
      <alignment vertical="top" wrapText="1"/>
    </xf>
    <xf numFmtId="0" fontId="23" fillId="0" borderId="0" xfId="62" applyAlignment="1">
      <alignment horizontal="left" vertical="top" wrapText="1"/>
    </xf>
    <xf numFmtId="3" fontId="23" fillId="0" borderId="0" xfId="62" applyNumberFormat="1" applyAlignment="1">
      <alignment horizontal="center" vertical="top" wrapText="1"/>
    </xf>
    <xf numFmtId="3" fontId="23" fillId="0" borderId="6" xfId="47" applyNumberFormat="1" applyFont="1" applyBorder="1" applyAlignment="1" applyProtection="1">
      <alignment vertical="top" wrapText="1"/>
    </xf>
    <xf numFmtId="11" fontId="23" fillId="0" borderId="15" xfId="62" applyNumberFormat="1" applyBorder="1" applyAlignment="1">
      <alignment horizontal="center" vertical="top" wrapText="1"/>
    </xf>
    <xf numFmtId="3" fontId="23" fillId="0" borderId="0" xfId="2" applyNumberFormat="1" applyFont="1" applyBorder="1" applyAlignment="1" applyProtection="1">
      <alignment horizontal="center" vertical="top" wrapText="1"/>
    </xf>
    <xf numFmtId="3" fontId="23" fillId="0" borderId="6" xfId="2" applyNumberFormat="1" applyFont="1" applyBorder="1" applyAlignment="1" applyProtection="1">
      <alignment vertical="top" wrapText="1"/>
    </xf>
    <xf numFmtId="168" fontId="23" fillId="0" borderId="42" xfId="62" applyNumberFormat="1" applyBorder="1" applyAlignment="1">
      <alignment horizontal="left" vertical="top" wrapText="1"/>
    </xf>
    <xf numFmtId="168" fontId="23" fillId="0" borderId="23" xfId="62" applyNumberFormat="1" applyBorder="1" applyAlignment="1">
      <alignment horizontal="left" vertical="top"/>
    </xf>
    <xf numFmtId="168" fontId="13" fillId="0" borderId="23" xfId="4" applyNumberFormat="1" applyFont="1" applyBorder="1" applyAlignment="1" applyProtection="1">
      <alignment horizontal="center" vertical="top"/>
    </xf>
    <xf numFmtId="9" fontId="23" fillId="0" borderId="24" xfId="4" applyFont="1" applyBorder="1" applyAlignment="1" applyProtection="1">
      <alignment vertical="top"/>
    </xf>
    <xf numFmtId="0" fontId="23" fillId="0" borderId="18" xfId="62" applyBorder="1" applyAlignment="1">
      <alignment horizontal="center" vertical="top" wrapText="1"/>
    </xf>
    <xf numFmtId="0" fontId="23" fillId="0" borderId="19" xfId="62" applyBorder="1" applyAlignment="1">
      <alignment horizontal="left" vertical="top" wrapText="1"/>
    </xf>
    <xf numFmtId="0" fontId="23" fillId="0" borderId="19" xfId="62" applyBorder="1" applyAlignment="1">
      <alignment horizontal="left" vertical="top"/>
    </xf>
    <xf numFmtId="3" fontId="23" fillId="0" borderId="19" xfId="62" applyNumberFormat="1" applyBorder="1" applyAlignment="1">
      <alignment horizontal="center" vertical="top"/>
    </xf>
    <xf numFmtId="3" fontId="23" fillId="0" borderId="20" xfId="47" applyNumberFormat="1" applyFont="1" applyFill="1" applyBorder="1" applyAlignment="1" applyProtection="1">
      <alignment vertical="top"/>
    </xf>
    <xf numFmtId="3" fontId="5" fillId="0" borderId="6" xfId="2" applyNumberFormat="1" applyFont="1" applyFill="1" applyBorder="1" applyAlignment="1" applyProtection="1">
      <alignment vertical="top"/>
    </xf>
    <xf numFmtId="0" fontId="23" fillId="0" borderId="22" xfId="62" applyBorder="1" applyAlignment="1">
      <alignment horizontal="center" vertical="top"/>
    </xf>
    <xf numFmtId="0" fontId="23" fillId="0" borderId="23" xfId="62" applyBorder="1" applyAlignment="1">
      <alignment vertical="top" wrapText="1"/>
    </xf>
    <xf numFmtId="0" fontId="23" fillId="0" borderId="23" xfId="62" applyBorder="1" applyAlignment="1">
      <alignment horizontal="left" vertical="top"/>
    </xf>
    <xf numFmtId="3" fontId="23" fillId="0" borderId="23" xfId="62" applyNumberFormat="1" applyBorder="1" applyAlignment="1">
      <alignment horizontal="center" vertical="top"/>
    </xf>
    <xf numFmtId="3" fontId="23" fillId="0" borderId="24" xfId="47" applyNumberFormat="1" applyFont="1" applyFill="1" applyBorder="1" applyAlignment="1" applyProtection="1">
      <alignment vertical="top"/>
    </xf>
    <xf numFmtId="168" fontId="23" fillId="0" borderId="7" xfId="62" applyNumberFormat="1" applyBorder="1" applyAlignment="1">
      <alignment horizontal="left" vertical="top"/>
    </xf>
    <xf numFmtId="168" fontId="23" fillId="0" borderId="7" xfId="62" applyNumberFormat="1" applyBorder="1" applyAlignment="1">
      <alignment horizontal="center" vertical="top"/>
    </xf>
    <xf numFmtId="168" fontId="23" fillId="0" borderId="7" xfId="47" applyNumberFormat="1" applyFont="1" applyBorder="1" applyAlignment="1" applyProtection="1">
      <alignment horizontal="center" vertical="top"/>
      <protection locked="0"/>
    </xf>
    <xf numFmtId="168" fontId="23" fillId="0" borderId="6" xfId="62" applyNumberFormat="1" applyBorder="1" applyAlignment="1">
      <alignment horizontal="left" vertical="top" wrapText="1"/>
    </xf>
    <xf numFmtId="168" fontId="5" fillId="0" borderId="6" xfId="62" applyNumberFormat="1" applyFont="1" applyBorder="1" applyAlignment="1">
      <alignment horizontal="left" vertical="top" wrapText="1"/>
    </xf>
    <xf numFmtId="168" fontId="24" fillId="0" borderId="6" xfId="62" applyNumberFormat="1" applyFont="1" applyBorder="1" applyAlignment="1">
      <alignment horizontal="left" vertical="top" wrapText="1"/>
    </xf>
    <xf numFmtId="4" fontId="5" fillId="0" borderId="16" xfId="2" applyNumberFormat="1" applyFont="1" applyBorder="1" applyAlignment="1" applyProtection="1">
      <alignment vertical="top" wrapText="1"/>
      <protection locked="0"/>
    </xf>
    <xf numFmtId="0" fontId="5" fillId="0" borderId="6" xfId="93" applyFont="1" applyBorder="1" applyAlignment="1">
      <alignment horizontal="left" vertical="top"/>
    </xf>
    <xf numFmtId="0" fontId="5" fillId="2" borderId="6" xfId="93" applyFont="1" applyFill="1" applyBorder="1" applyAlignment="1">
      <alignment vertical="center" wrapText="1"/>
    </xf>
    <xf numFmtId="0" fontId="4" fillId="2" borderId="7" xfId="72" applyFont="1" applyFill="1" applyBorder="1" applyAlignment="1">
      <alignment horizontal="left" vertical="center" wrapText="1"/>
    </xf>
    <xf numFmtId="0" fontId="5" fillId="2" borderId="21" xfId="62" applyFont="1" applyFill="1" applyBorder="1" applyAlignment="1">
      <alignment horizontal="center" vertical="center"/>
    </xf>
    <xf numFmtId="4" fontId="0" fillId="2" borderId="16" xfId="2" applyNumberFormat="1" applyFont="1" applyFill="1" applyBorder="1" applyAlignment="1">
      <alignment vertical="top"/>
    </xf>
    <xf numFmtId="0" fontId="23" fillId="0" borderId="6" xfId="62" applyBorder="1" applyAlignment="1">
      <alignment horizontal="left" vertical="top" wrapText="1"/>
    </xf>
    <xf numFmtId="168" fontId="23" fillId="0" borderId="7" xfId="62" applyNumberFormat="1" applyBorder="1" applyAlignment="1">
      <alignment horizontal="center" vertical="center"/>
    </xf>
    <xf numFmtId="168" fontId="23" fillId="0" borderId="7" xfId="47" applyNumberFormat="1" applyFont="1" applyBorder="1" applyAlignment="1" applyProtection="1">
      <alignment horizontal="center" vertical="center"/>
      <protection locked="0"/>
    </xf>
    <xf numFmtId="168" fontId="23" fillId="0" borderId="7" xfId="47" applyNumberFormat="1" applyFont="1" applyBorder="1" applyAlignment="1" applyProtection="1">
      <alignment horizontal="left" vertical="center"/>
      <protection locked="0"/>
    </xf>
    <xf numFmtId="43" fontId="14" fillId="0" borderId="0" xfId="0" applyNumberFormat="1" applyFont="1" applyAlignment="1">
      <alignment vertical="center"/>
    </xf>
    <xf numFmtId="43" fontId="0" fillId="2" borderId="0" xfId="0" applyNumberFormat="1" applyFill="1" applyBorder="1"/>
    <xf numFmtId="4" fontId="5" fillId="2" borderId="0" xfId="0" applyNumberFormat="1" applyFont="1" applyFill="1" applyBorder="1"/>
    <xf numFmtId="43" fontId="17" fillId="0" borderId="0" xfId="2" applyFont="1" applyFill="1" applyBorder="1" applyAlignment="1">
      <alignment vertical="center"/>
    </xf>
    <xf numFmtId="43" fontId="17" fillId="0" borderId="0" xfId="0" applyNumberFormat="1" applyFont="1" applyBorder="1" applyAlignment="1">
      <alignment vertical="center"/>
    </xf>
    <xf numFmtId="0" fontId="14" fillId="0" borderId="0" xfId="0" applyFont="1" applyBorder="1" applyAlignment="1">
      <alignment vertical="center"/>
    </xf>
    <xf numFmtId="0" fontId="23" fillId="2" borderId="6" xfId="62" applyFill="1" applyBorder="1" applyAlignment="1">
      <alignment vertical="top" wrapText="1"/>
    </xf>
    <xf numFmtId="0" fontId="0" fillId="2" borderId="6" xfId="62" applyFont="1" applyFill="1" applyBorder="1" applyAlignment="1">
      <alignment horizontal="center" vertical="top" wrapText="1"/>
    </xf>
    <xf numFmtId="0" fontId="5" fillId="2" borderId="6" xfId="62" applyFont="1" applyFill="1" applyBorder="1" applyAlignment="1">
      <alignment vertical="top" wrapText="1"/>
    </xf>
    <xf numFmtId="0" fontId="0" fillId="2" borderId="6" xfId="62" applyFont="1" applyFill="1" applyBorder="1" applyAlignment="1">
      <alignment vertical="top" wrapText="1"/>
    </xf>
    <xf numFmtId="0" fontId="0" fillId="2" borderId="6" xfId="62" applyFont="1" applyFill="1" applyBorder="1" applyAlignment="1">
      <alignment horizontal="left" vertical="top" wrapText="1"/>
    </xf>
    <xf numFmtId="0" fontId="0" fillId="2" borderId="6" xfId="93" applyFont="1" applyFill="1" applyBorder="1" applyAlignment="1">
      <alignment horizontal="center" vertical="center"/>
    </xf>
    <xf numFmtId="167" fontId="0" fillId="2" borderId="6" xfId="2" applyNumberFormat="1" applyFont="1" applyFill="1" applyBorder="1" applyAlignment="1">
      <alignment vertical="center"/>
    </xf>
    <xf numFmtId="4" fontId="0" fillId="2" borderId="16" xfId="2" applyNumberFormat="1" applyFont="1" applyFill="1" applyBorder="1" applyAlignment="1">
      <alignment vertical="center"/>
    </xf>
    <xf numFmtId="0" fontId="5" fillId="2" borderId="6" xfId="62" applyFont="1" applyFill="1" applyBorder="1" applyAlignment="1">
      <alignment horizontal="left" vertical="top" wrapText="1"/>
    </xf>
    <xf numFmtId="0" fontId="0" fillId="2" borderId="7" xfId="62" applyFont="1" applyFill="1" applyBorder="1" applyAlignment="1">
      <alignment horizontal="center" vertical="top"/>
    </xf>
    <xf numFmtId="0" fontId="0" fillId="2" borderId="6" xfId="62" applyFont="1" applyFill="1" applyBorder="1" applyAlignment="1">
      <alignment horizontal="center" vertical="top"/>
    </xf>
    <xf numFmtId="0" fontId="23" fillId="2" borderId="6" xfId="93" applyFill="1" applyBorder="1" applyAlignment="1">
      <alignment vertical="center" wrapText="1"/>
    </xf>
    <xf numFmtId="43" fontId="0" fillId="2" borderId="17" xfId="2" applyFont="1" applyFill="1" applyBorder="1" applyAlignment="1">
      <alignment horizontal="right" vertical="center"/>
    </xf>
    <xf numFmtId="0" fontId="0" fillId="2" borderId="4" xfId="93" applyFont="1" applyFill="1" applyBorder="1" applyAlignment="1">
      <alignment horizontal="center" vertical="center"/>
    </xf>
    <xf numFmtId="0" fontId="0" fillId="2" borderId="32" xfId="93" applyFont="1" applyFill="1" applyBorder="1" applyAlignment="1">
      <alignment horizontal="center" vertical="center"/>
    </xf>
    <xf numFmtId="0" fontId="5" fillId="2" borderId="9" xfId="62" applyFont="1" applyFill="1" applyBorder="1" applyAlignment="1">
      <alignment horizontal="center" vertical="top" wrapText="1"/>
    </xf>
    <xf numFmtId="0" fontId="5" fillId="2" borderId="11" xfId="62" applyFont="1" applyFill="1" applyBorder="1" applyAlignment="1">
      <alignment horizontal="center" vertical="top" wrapText="1"/>
    </xf>
    <xf numFmtId="4" fontId="5" fillId="2" borderId="12" xfId="2" applyNumberFormat="1" applyFont="1" applyFill="1" applyBorder="1" applyAlignment="1">
      <alignment horizontal="center" vertical="top" wrapText="1"/>
    </xf>
    <xf numFmtId="0" fontId="7" fillId="2" borderId="7" xfId="72" applyFont="1" applyFill="1" applyBorder="1" applyAlignment="1">
      <alignment horizontal="left" vertical="center" wrapText="1"/>
    </xf>
    <xf numFmtId="0" fontId="0" fillId="2" borderId="6" xfId="62" applyFont="1" applyFill="1" applyBorder="1" applyAlignment="1">
      <alignment horizontal="center"/>
    </xf>
    <xf numFmtId="3" fontId="0" fillId="2" borderId="7" xfId="62" applyNumberFormat="1" applyFont="1" applyFill="1" applyBorder="1" applyAlignment="1">
      <alignment horizontal="center"/>
    </xf>
    <xf numFmtId="4" fontId="0" fillId="2" borderId="16" xfId="2" applyNumberFormat="1" applyFont="1" applyFill="1" applyBorder="1" applyAlignment="1"/>
    <xf numFmtId="0" fontId="0" fillId="2" borderId="7" xfId="62" applyFont="1" applyFill="1" applyBorder="1" applyAlignment="1">
      <alignment wrapText="1"/>
    </xf>
    <xf numFmtId="0" fontId="5" fillId="2" borderId="7" xfId="62" applyFont="1" applyFill="1" applyBorder="1" applyAlignment="1">
      <alignment wrapText="1"/>
    </xf>
    <xf numFmtId="0" fontId="23" fillId="2" borderId="7" xfId="62" applyFill="1" applyBorder="1" applyAlignment="1">
      <alignment wrapText="1"/>
    </xf>
    <xf numFmtId="0" fontId="23" fillId="2" borderId="6" xfId="62" applyFill="1" applyBorder="1" applyAlignment="1">
      <alignment horizontal="center"/>
    </xf>
    <xf numFmtId="0" fontId="23" fillId="2" borderId="7" xfId="62" applyFill="1" applyBorder="1" applyAlignment="1">
      <alignment horizontal="left" vertical="top" wrapText="1"/>
    </xf>
    <xf numFmtId="0" fontId="5" fillId="2" borderId="7" xfId="62" applyFont="1" applyFill="1" applyBorder="1" applyAlignment="1">
      <alignment horizontal="left" vertical="top" wrapText="1"/>
    </xf>
    <xf numFmtId="0" fontId="23" fillId="2" borderId="41" xfId="62" applyFill="1" applyBorder="1" applyAlignment="1">
      <alignment horizontal="center"/>
    </xf>
    <xf numFmtId="0" fontId="23" fillId="2" borderId="59" xfId="62" applyFill="1" applyBorder="1" applyAlignment="1">
      <alignment horizontal="center"/>
    </xf>
    <xf numFmtId="0" fontId="0" fillId="2" borderId="7" xfId="62" applyFont="1" applyFill="1" applyBorder="1" applyAlignment="1">
      <alignment horizontal="left" vertical="top" wrapText="1"/>
    </xf>
    <xf numFmtId="3" fontId="0" fillId="2" borderId="7" xfId="47" applyNumberFormat="1" applyFont="1" applyFill="1" applyBorder="1" applyAlignment="1">
      <alignment horizontal="right" vertical="top" wrapText="1"/>
    </xf>
    <xf numFmtId="4" fontId="0" fillId="2" borderId="8" xfId="2" applyNumberFormat="1" applyFont="1" applyFill="1" applyBorder="1" applyAlignment="1">
      <alignment horizontal="right" vertical="top" wrapText="1"/>
    </xf>
    <xf numFmtId="4" fontId="0" fillId="2" borderId="8" xfId="2" applyNumberFormat="1" applyFont="1" applyFill="1" applyBorder="1" applyAlignment="1">
      <alignment horizontal="left" vertical="top" wrapText="1"/>
    </xf>
    <xf numFmtId="0" fontId="5" fillId="2" borderId="7" xfId="62" applyFont="1" applyFill="1" applyBorder="1" applyAlignment="1">
      <alignment horizontal="center" vertical="top" wrapText="1"/>
    </xf>
    <xf numFmtId="4" fontId="0" fillId="2" borderId="8" xfId="2" applyNumberFormat="1" applyFont="1" applyFill="1" applyBorder="1" applyAlignment="1">
      <alignment horizontal="right"/>
    </xf>
    <xf numFmtId="0" fontId="0" fillId="2" borderId="7" xfId="62" applyFont="1" applyFill="1" applyBorder="1" applyAlignment="1">
      <alignment horizontal="center" vertical="center" wrapText="1"/>
    </xf>
    <xf numFmtId="4" fontId="0" fillId="2" borderId="8" xfId="2" applyNumberFormat="1" applyFont="1" applyFill="1" applyBorder="1" applyAlignment="1">
      <alignment horizontal="right" vertical="center"/>
    </xf>
    <xf numFmtId="4" fontId="0" fillId="2" borderId="8" xfId="2" applyNumberFormat="1" applyFont="1" applyFill="1" applyBorder="1" applyAlignment="1">
      <alignment horizontal="right" wrapText="1"/>
    </xf>
    <xf numFmtId="0" fontId="0" fillId="2" borderId="7" xfId="62" applyFont="1" applyFill="1" applyBorder="1" applyAlignment="1">
      <alignment horizontal="center"/>
    </xf>
    <xf numFmtId="0" fontId="0" fillId="2" borderId="53" xfId="62" applyFont="1" applyFill="1" applyBorder="1" applyAlignment="1">
      <alignment wrapText="1"/>
    </xf>
    <xf numFmtId="0" fontId="23" fillId="2" borderId="53" xfId="62" applyFill="1" applyBorder="1" applyAlignment="1">
      <alignment horizontal="left" vertical="top" wrapText="1"/>
    </xf>
    <xf numFmtId="0" fontId="0" fillId="2" borderId="20" xfId="62" applyFont="1" applyFill="1" applyBorder="1" applyAlignment="1">
      <alignment vertical="top" wrapText="1"/>
    </xf>
    <xf numFmtId="0" fontId="0" fillId="2" borderId="2" xfId="62" applyFont="1" applyFill="1" applyBorder="1" applyAlignment="1">
      <alignment horizontal="center" vertical="top"/>
    </xf>
    <xf numFmtId="4" fontId="0" fillId="2" borderId="3" xfId="2" applyNumberFormat="1" applyFont="1" applyFill="1" applyBorder="1" applyAlignment="1">
      <alignment vertical="top"/>
    </xf>
    <xf numFmtId="0" fontId="5" fillId="2" borderId="7" xfId="62" applyFont="1" applyFill="1" applyBorder="1" applyAlignment="1">
      <alignment vertical="top" wrapText="1"/>
    </xf>
    <xf numFmtId="0" fontId="0" fillId="2" borderId="7" xfId="62" applyFont="1" applyFill="1" applyBorder="1" applyAlignment="1">
      <alignment horizontal="center" vertical="top" wrapText="1"/>
    </xf>
    <xf numFmtId="4" fontId="0" fillId="2" borderId="16" xfId="2" applyNumberFormat="1" applyFont="1" applyFill="1" applyBorder="1" applyAlignment="1">
      <alignment vertical="top" wrapText="1"/>
    </xf>
    <xf numFmtId="4" fontId="5" fillId="2" borderId="16" xfId="2" applyNumberFormat="1" applyFont="1" applyFill="1" applyBorder="1" applyAlignment="1">
      <alignment vertical="top" wrapText="1"/>
    </xf>
    <xf numFmtId="0" fontId="0" fillId="2" borderId="7" xfId="62" applyFont="1" applyFill="1" applyBorder="1" applyAlignment="1">
      <alignment vertical="top" wrapText="1"/>
    </xf>
    <xf numFmtId="0" fontId="0" fillId="2" borderId="17" xfId="62" applyFont="1" applyFill="1" applyBorder="1"/>
    <xf numFmtId="0" fontId="0" fillId="2" borderId="29" xfId="62" applyFont="1" applyFill="1" applyBorder="1" applyAlignment="1">
      <alignment horizontal="left" vertical="top" wrapText="1"/>
    </xf>
    <xf numFmtId="0" fontId="0" fillId="2" borderId="29" xfId="62" applyFont="1" applyFill="1" applyBorder="1" applyAlignment="1">
      <alignment horizontal="left" vertical="top"/>
    </xf>
    <xf numFmtId="4" fontId="0" fillId="2" borderId="37" xfId="2" applyNumberFormat="1" applyFont="1" applyFill="1" applyBorder="1" applyAlignment="1">
      <alignment vertical="top"/>
    </xf>
    <xf numFmtId="0" fontId="5" fillId="2" borderId="31" xfId="62" applyFont="1" applyFill="1" applyBorder="1" applyAlignment="1">
      <alignment vertical="top" wrapText="1"/>
    </xf>
    <xf numFmtId="0" fontId="5" fillId="2" borderId="31" xfId="62" applyFont="1" applyFill="1" applyBorder="1" applyAlignment="1">
      <alignment horizontal="left" vertical="top"/>
    </xf>
    <xf numFmtId="4" fontId="5" fillId="2" borderId="33" xfId="2" applyNumberFormat="1" applyFont="1" applyFill="1" applyBorder="1" applyAlignment="1">
      <alignment vertical="top"/>
    </xf>
    <xf numFmtId="0" fontId="0" fillId="2" borderId="23" xfId="62" applyFont="1" applyFill="1" applyBorder="1" applyAlignment="1">
      <alignment vertical="top" wrapText="1"/>
    </xf>
    <xf numFmtId="0" fontId="0" fillId="2" borderId="23" xfId="62" applyFont="1" applyFill="1" applyBorder="1" applyAlignment="1">
      <alignment horizontal="left" vertical="top"/>
    </xf>
    <xf numFmtId="4" fontId="0" fillId="2" borderId="25" xfId="2" applyNumberFormat="1" applyFont="1" applyFill="1" applyBorder="1" applyAlignment="1">
      <alignment vertical="top"/>
    </xf>
    <xf numFmtId="0" fontId="0" fillId="2" borderId="0" xfId="62" applyFont="1" applyFill="1"/>
    <xf numFmtId="0" fontId="0" fillId="2" borderId="0" xfId="62" applyFont="1" applyFill="1" applyAlignment="1">
      <alignment horizontal="center"/>
    </xf>
    <xf numFmtId="4" fontId="0" fillId="2" borderId="0" xfId="2" applyNumberFormat="1" applyFont="1" applyFill="1" applyBorder="1" applyAlignment="1"/>
    <xf numFmtId="0" fontId="5" fillId="2" borderId="15" xfId="93" applyFont="1" applyFill="1" applyBorder="1" applyAlignment="1">
      <alignment horizontal="center" vertical="center"/>
    </xf>
    <xf numFmtId="0" fontId="0" fillId="2" borderId="15" xfId="93" applyFont="1" applyFill="1" applyBorder="1" applyAlignment="1">
      <alignment horizontal="center" vertical="center"/>
    </xf>
    <xf numFmtId="0" fontId="0" fillId="2" borderId="0" xfId="62" applyFont="1" applyFill="1" applyAlignment="1">
      <alignment horizontal="center" vertical="top"/>
    </xf>
    <xf numFmtId="0" fontId="5" fillId="2" borderId="10" xfId="62" applyFont="1" applyFill="1" applyBorder="1" applyAlignment="1">
      <alignment horizontal="center" vertical="top" wrapText="1"/>
    </xf>
    <xf numFmtId="0" fontId="5" fillId="2" borderId="13" xfId="93" applyFont="1" applyFill="1" applyBorder="1" applyAlignment="1">
      <alignment horizontal="center" vertical="center"/>
    </xf>
    <xf numFmtId="0" fontId="0" fillId="2" borderId="15" xfId="62" applyFont="1" applyFill="1" applyBorder="1" applyAlignment="1">
      <alignment horizontal="center" vertical="top"/>
    </xf>
    <xf numFmtId="0" fontId="5" fillId="2" borderId="15" xfId="62" applyFont="1" applyFill="1" applyBorder="1" applyAlignment="1">
      <alignment horizontal="left" vertical="center" wrapText="1"/>
    </xf>
    <xf numFmtId="0" fontId="5" fillId="2" borderId="15" xfId="62" applyFont="1" applyFill="1" applyBorder="1" applyAlignment="1">
      <alignment horizontal="center" vertical="top" wrapText="1"/>
    </xf>
    <xf numFmtId="0" fontId="23" fillId="2" borderId="15" xfId="62" applyFill="1" applyBorder="1" applyAlignment="1">
      <alignment horizontal="center" vertical="top" wrapText="1"/>
    </xf>
    <xf numFmtId="0" fontId="0" fillId="2" borderId="15" xfId="62" applyFont="1" applyFill="1" applyBorder="1" applyAlignment="1">
      <alignment horizontal="center" vertical="top" wrapText="1"/>
    </xf>
    <xf numFmtId="0" fontId="5" fillId="2" borderId="15" xfId="62" applyFont="1" applyFill="1" applyBorder="1" applyAlignment="1">
      <alignment horizontal="center" vertical="center" wrapText="1"/>
    </xf>
    <xf numFmtId="0" fontId="0" fillId="2" borderId="54" xfId="93" applyFont="1" applyFill="1" applyBorder="1" applyAlignment="1">
      <alignment horizontal="center" vertical="center"/>
    </xf>
    <xf numFmtId="0" fontId="0" fillId="2" borderId="55" xfId="93" applyFont="1" applyFill="1" applyBorder="1" applyAlignment="1">
      <alignment horizontal="center" vertical="center"/>
    </xf>
    <xf numFmtId="0" fontId="0" fillId="2" borderId="21" xfId="62" applyFont="1" applyFill="1" applyBorder="1" applyAlignment="1">
      <alignment horizontal="center" vertical="center"/>
    </xf>
    <xf numFmtId="0" fontId="23" fillId="2" borderId="57" xfId="62" applyFill="1" applyBorder="1" applyAlignment="1">
      <alignment horizontal="center" vertical="center"/>
    </xf>
    <xf numFmtId="0" fontId="23" fillId="2" borderId="58" xfId="62" applyFill="1" applyBorder="1" applyAlignment="1">
      <alignment horizontal="center" vertical="center"/>
    </xf>
    <xf numFmtId="0" fontId="5" fillId="2" borderId="0" xfId="62" applyFont="1" applyFill="1" applyAlignment="1">
      <alignment horizontal="center" vertical="center"/>
    </xf>
    <xf numFmtId="0" fontId="23" fillId="2" borderId="26" xfId="62" applyFill="1" applyBorder="1" applyAlignment="1">
      <alignment horizontal="left" vertical="top" wrapText="1"/>
    </xf>
    <xf numFmtId="0" fontId="0" fillId="2" borderId="26" xfId="62" applyFont="1" applyFill="1" applyBorder="1" applyAlignment="1">
      <alignment horizontal="center" vertical="center"/>
    </xf>
    <xf numFmtId="0" fontId="23" fillId="2" borderId="62" xfId="62" applyFill="1" applyBorder="1" applyAlignment="1">
      <alignment horizontal="left" vertical="top" wrapText="1"/>
    </xf>
    <xf numFmtId="0" fontId="0" fillId="2" borderId="1" xfId="62" applyFont="1" applyFill="1" applyBorder="1" applyAlignment="1">
      <alignment horizontal="center" vertical="top"/>
    </xf>
    <xf numFmtId="11" fontId="0" fillId="2" borderId="15" xfId="62" applyNumberFormat="1" applyFont="1" applyFill="1" applyBorder="1" applyAlignment="1">
      <alignment horizontal="center" vertical="top" wrapText="1"/>
    </xf>
    <xf numFmtId="0" fontId="0" fillId="2" borderId="28" xfId="62" applyFont="1" applyFill="1" applyBorder="1" applyAlignment="1">
      <alignment horizontal="center" vertical="top" wrapText="1"/>
    </xf>
    <xf numFmtId="0" fontId="5" fillId="2" borderId="30" xfId="62" applyFont="1" applyFill="1" applyBorder="1" applyAlignment="1">
      <alignment horizontal="center" vertical="top"/>
    </xf>
    <xf numFmtId="0" fontId="0" fillId="2" borderId="22" xfId="62" applyFont="1" applyFill="1" applyBorder="1" applyAlignment="1">
      <alignment horizontal="center" vertical="top"/>
    </xf>
    <xf numFmtId="168" fontId="5" fillId="0" borderId="15" xfId="62" applyNumberFormat="1" applyFont="1" applyBorder="1" applyAlignment="1">
      <alignment horizontal="center" vertical="center"/>
    </xf>
    <xf numFmtId="168" fontId="23" fillId="0" borderId="7" xfId="62" applyNumberFormat="1" applyBorder="1" applyAlignment="1">
      <alignment horizontal="left" vertical="center"/>
    </xf>
    <xf numFmtId="0" fontId="25" fillId="0" borderId="0" xfId="0" applyFont="1" applyAlignment="1">
      <alignment horizontal="left" vertical="center" wrapText="1"/>
    </xf>
    <xf numFmtId="4" fontId="5" fillId="2" borderId="63" xfId="2" applyNumberFormat="1" applyFont="1" applyFill="1" applyBorder="1" applyAlignment="1"/>
    <xf numFmtId="4" fontId="5" fillId="2" borderId="8" xfId="2" applyNumberFormat="1" applyFont="1" applyFill="1" applyBorder="1" applyAlignment="1"/>
    <xf numFmtId="4" fontId="5" fillId="2" borderId="65" xfId="2" applyNumberFormat="1" applyFont="1" applyFill="1" applyBorder="1" applyAlignment="1"/>
    <xf numFmtId="0" fontId="0" fillId="2" borderId="66" xfId="62" applyFont="1" applyFill="1" applyBorder="1" applyAlignment="1">
      <alignment horizontal="center"/>
    </xf>
    <xf numFmtId="0" fontId="5" fillId="2" borderId="66" xfId="62" applyFont="1" applyFill="1" applyBorder="1" applyAlignment="1">
      <alignment wrapText="1"/>
    </xf>
    <xf numFmtId="0" fontId="0" fillId="2" borderId="67" xfId="62" applyFont="1" applyFill="1" applyBorder="1" applyAlignment="1">
      <alignment horizontal="center" vertical="center"/>
    </xf>
    <xf numFmtId="0" fontId="5" fillId="2" borderId="0" xfId="62" applyFont="1" applyFill="1" applyBorder="1" applyAlignment="1">
      <alignment horizontal="center" vertical="center"/>
    </xf>
    <xf numFmtId="0" fontId="27" fillId="0" borderId="7" xfId="62" applyFont="1" applyFill="1" applyBorder="1" applyAlignment="1">
      <alignment wrapText="1"/>
    </xf>
    <xf numFmtId="0" fontId="28" fillId="0" borderId="7" xfId="62" applyFont="1" applyFill="1" applyBorder="1" applyAlignment="1">
      <alignment wrapText="1"/>
    </xf>
    <xf numFmtId="0" fontId="0" fillId="0" borderId="7" xfId="62" applyFont="1" applyFill="1" applyBorder="1"/>
    <xf numFmtId="0" fontId="5" fillId="0" borderId="7" xfId="62" applyFont="1" applyFill="1" applyBorder="1"/>
    <xf numFmtId="0" fontId="23" fillId="2" borderId="7" xfId="62" applyFont="1" applyFill="1" applyBorder="1" applyAlignment="1">
      <alignment wrapText="1"/>
    </xf>
    <xf numFmtId="0" fontId="23" fillId="2" borderId="7" xfId="62" applyFont="1" applyFill="1" applyBorder="1" applyAlignment="1">
      <alignment horizontal="center" vertical="center" wrapText="1"/>
    </xf>
    <xf numFmtId="0" fontId="23" fillId="2" borderId="7" xfId="62" applyFont="1" applyFill="1" applyBorder="1" applyAlignment="1">
      <alignment horizontal="left" vertical="top" wrapText="1"/>
    </xf>
    <xf numFmtId="0" fontId="23" fillId="2" borderId="6" xfId="62" applyFont="1" applyFill="1" applyBorder="1" applyAlignment="1">
      <alignment horizontal="center"/>
    </xf>
    <xf numFmtId="0" fontId="8" fillId="2" borderId="7" xfId="144" applyFont="1" applyFill="1" applyBorder="1" applyAlignment="1">
      <alignment vertical="top"/>
    </xf>
    <xf numFmtId="0" fontId="9" fillId="2" borderId="7" xfId="144" applyFont="1" applyFill="1" applyBorder="1" applyAlignment="1">
      <alignment vertical="top"/>
    </xf>
    <xf numFmtId="0" fontId="9" fillId="2" borderId="53" xfId="144" applyFont="1" applyFill="1" applyBorder="1" applyAlignment="1">
      <alignment vertical="top"/>
    </xf>
    <xf numFmtId="0" fontId="10" fillId="2" borderId="35" xfId="144" applyFont="1" applyFill="1" applyBorder="1" applyAlignment="1">
      <alignment vertical="top"/>
    </xf>
    <xf numFmtId="0" fontId="29" fillId="2" borderId="7" xfId="144" applyFont="1" applyFill="1" applyBorder="1" applyAlignment="1">
      <alignment horizontal="left" vertical="top" wrapText="1"/>
    </xf>
    <xf numFmtId="0" fontId="8" fillId="2" borderId="7" xfId="144" applyFont="1" applyFill="1" applyBorder="1" applyAlignment="1">
      <alignment horizontal="left" vertical="top" wrapText="1"/>
    </xf>
    <xf numFmtId="0" fontId="8" fillId="2" borderId="7" xfId="144" applyFont="1" applyFill="1" applyBorder="1" applyAlignment="1">
      <alignment vertical="top" wrapText="1"/>
    </xf>
    <xf numFmtId="0" fontId="9" fillId="2" borderId="7" xfId="144" applyFont="1" applyFill="1" applyBorder="1" applyAlignment="1">
      <alignment horizontal="left" vertical="top" wrapText="1"/>
    </xf>
    <xf numFmtId="0" fontId="10" fillId="2" borderId="7" xfId="144" applyFont="1" applyFill="1" applyBorder="1" applyAlignment="1">
      <alignment horizontal="left" vertical="top" wrapText="1"/>
    </xf>
    <xf numFmtId="0" fontId="23" fillId="2" borderId="6" xfId="93" applyFont="1" applyFill="1" applyBorder="1" applyAlignment="1">
      <alignment horizontal="center" vertical="center"/>
    </xf>
    <xf numFmtId="0" fontId="23" fillId="2" borderId="6" xfId="62" applyFont="1" applyFill="1" applyBorder="1" applyAlignment="1">
      <alignment horizontal="center" vertical="top" wrapText="1"/>
    </xf>
    <xf numFmtId="0" fontId="23" fillId="2" borderId="67" xfId="62" applyFill="1" applyBorder="1" applyAlignment="1">
      <alignment horizontal="left" vertical="center" wrapText="1"/>
    </xf>
    <xf numFmtId="0" fontId="5" fillId="2" borderId="66" xfId="62" applyFont="1" applyFill="1" applyBorder="1" applyAlignment="1">
      <alignment horizontal="left" vertical="center" wrapText="1"/>
    </xf>
    <xf numFmtId="0" fontId="23" fillId="2" borderId="66" xfId="62" applyFill="1" applyBorder="1" applyAlignment="1">
      <alignment horizontal="left" vertical="center" wrapText="1"/>
    </xf>
    <xf numFmtId="0" fontId="0" fillId="0" borderId="0" xfId="62" applyFont="1" applyAlignment="1">
      <alignment horizontal="left" vertical="center"/>
    </xf>
    <xf numFmtId="3" fontId="0" fillId="0" borderId="7" xfId="62" applyNumberFormat="1" applyFont="1" applyBorder="1" applyAlignment="1">
      <alignment horizontal="center"/>
    </xf>
    <xf numFmtId="3" fontId="0" fillId="0" borderId="7" xfId="62" applyNumberFormat="1" applyFont="1" applyBorder="1" applyAlignment="1">
      <alignment vertical="center"/>
    </xf>
    <xf numFmtId="0" fontId="23" fillId="2" borderId="6" xfId="62" applyFont="1" applyFill="1" applyBorder="1" applyAlignment="1">
      <alignment horizontal="left" vertical="top" wrapText="1"/>
    </xf>
    <xf numFmtId="0" fontId="23" fillId="2" borderId="6" xfId="62" applyFill="1" applyBorder="1" applyAlignment="1">
      <alignment horizontal="center" vertical="center" wrapText="1"/>
    </xf>
    <xf numFmtId="168" fontId="23" fillId="0" borderId="6" xfId="62" applyNumberFormat="1" applyBorder="1" applyAlignment="1">
      <alignment vertical="center" wrapText="1"/>
    </xf>
    <xf numFmtId="168" fontId="23" fillId="0" borderId="15" xfId="62" applyNumberFormat="1" applyBorder="1" applyAlignment="1">
      <alignment horizontal="center" vertical="center"/>
    </xf>
    <xf numFmtId="0" fontId="0" fillId="0" borderId="0" xfId="62" applyFont="1" applyBorder="1"/>
    <xf numFmtId="4" fontId="0" fillId="0" borderId="0" xfId="141" applyNumberFormat="1" applyFont="1" applyBorder="1" applyAlignment="1"/>
    <xf numFmtId="167" fontId="0" fillId="0" borderId="0" xfId="141" applyNumberFormat="1" applyFont="1" applyBorder="1" applyAlignment="1">
      <alignment horizontal="center"/>
    </xf>
    <xf numFmtId="1" fontId="0" fillId="0" borderId="0" xfId="62" applyNumberFormat="1" applyFont="1" applyBorder="1" applyAlignment="1">
      <alignment horizontal="center"/>
    </xf>
    <xf numFmtId="0" fontId="0" fillId="0" borderId="0" xfId="62" applyFont="1" applyBorder="1" applyAlignment="1">
      <alignment horizontal="center"/>
    </xf>
    <xf numFmtId="3" fontId="0" fillId="0" borderId="24" xfId="47" applyNumberFormat="1" applyFont="1" applyFill="1" applyBorder="1" applyAlignment="1">
      <alignment vertical="top"/>
    </xf>
    <xf numFmtId="3" fontId="0" fillId="0" borderId="23" xfId="62" applyNumberFormat="1" applyFont="1" applyBorder="1" applyAlignment="1">
      <alignment horizontal="center" vertical="top"/>
    </xf>
    <xf numFmtId="0" fontId="0" fillId="0" borderId="23" xfId="62" applyFont="1" applyBorder="1" applyAlignment="1">
      <alignment horizontal="left" vertical="top"/>
    </xf>
    <xf numFmtId="0" fontId="0" fillId="0" borderId="23" xfId="62" applyFont="1" applyBorder="1" applyAlignment="1">
      <alignment vertical="top" wrapText="1"/>
    </xf>
    <xf numFmtId="4" fontId="5" fillId="0" borderId="33" xfId="141" applyNumberFormat="1" applyFont="1" applyBorder="1" applyAlignment="1">
      <alignment vertical="top"/>
    </xf>
    <xf numFmtId="3" fontId="5" fillId="0" borderId="32" xfId="141" applyNumberFormat="1" applyFont="1" applyFill="1" applyBorder="1" applyAlignment="1">
      <alignment vertical="top"/>
    </xf>
    <xf numFmtId="3" fontId="5" fillId="0" borderId="31" xfId="141" applyNumberFormat="1" applyFont="1" applyBorder="1" applyAlignment="1">
      <alignment horizontal="center" vertical="top"/>
    </xf>
    <xf numFmtId="0" fontId="5" fillId="0" borderId="31" xfId="62" applyNumberFormat="1" applyFont="1" applyBorder="1" applyAlignment="1">
      <alignment horizontal="left" vertical="top"/>
    </xf>
    <xf numFmtId="0" fontId="5" fillId="0" borderId="31" xfId="62" applyFont="1" applyBorder="1" applyAlignment="1">
      <alignment vertical="top" wrapText="1"/>
    </xf>
    <xf numFmtId="0" fontId="5" fillId="0" borderId="30" xfId="62" applyFont="1" applyBorder="1" applyAlignment="1">
      <alignment horizontal="center" vertical="top"/>
    </xf>
    <xf numFmtId="4" fontId="0" fillId="0" borderId="37" xfId="141" applyNumberFormat="1" applyFont="1" applyBorder="1" applyAlignment="1">
      <alignment vertical="top"/>
    </xf>
    <xf numFmtId="3" fontId="0" fillId="0" borderId="4" xfId="47" applyNumberFormat="1" applyFont="1" applyFill="1" applyBorder="1" applyAlignment="1">
      <alignment vertical="top"/>
    </xf>
    <xf numFmtId="3" fontId="0" fillId="0" borderId="29" xfId="62" applyNumberFormat="1" applyFont="1" applyBorder="1" applyAlignment="1">
      <alignment horizontal="center" vertical="top"/>
    </xf>
    <xf numFmtId="0" fontId="0" fillId="0" borderId="29" xfId="62" applyFont="1" applyBorder="1" applyAlignment="1">
      <alignment horizontal="left" vertical="top"/>
    </xf>
    <xf numFmtId="0" fontId="0" fillId="0" borderId="29" xfId="62" applyFont="1" applyBorder="1" applyAlignment="1">
      <alignment horizontal="left" vertical="top" wrapText="1"/>
    </xf>
    <xf numFmtId="0" fontId="0" fillId="0" borderId="28" xfId="62" applyFont="1" applyBorder="1" applyAlignment="1">
      <alignment horizontal="center" vertical="top" wrapText="1"/>
    </xf>
    <xf numFmtId="0" fontId="0" fillId="0" borderId="7" xfId="62" applyFont="1" applyBorder="1" applyAlignment="1">
      <alignment vertical="top" wrapText="1"/>
    </xf>
    <xf numFmtId="4" fontId="0" fillId="0" borderId="0" xfId="62" applyNumberFormat="1" applyFont="1" applyBorder="1"/>
    <xf numFmtId="3" fontId="0" fillId="0" borderId="7" xfId="47" applyNumberFormat="1" applyFont="1" applyBorder="1" applyAlignment="1">
      <alignment horizontal="center" vertical="top" wrapText="1"/>
    </xf>
    <xf numFmtId="0" fontId="0" fillId="0" borderId="7" xfId="62" applyFont="1" applyBorder="1" applyAlignment="1">
      <alignment horizontal="center" vertical="top" wrapText="1"/>
    </xf>
    <xf numFmtId="0" fontId="5" fillId="0" borderId="7" xfId="62" applyFont="1" applyBorder="1" applyAlignment="1">
      <alignment vertical="top" wrapText="1"/>
    </xf>
    <xf numFmtId="3" fontId="0" fillId="0" borderId="2" xfId="47" applyNumberFormat="1" applyFont="1" applyBorder="1" applyAlignment="1">
      <alignment horizontal="center" vertical="top"/>
    </xf>
    <xf numFmtId="0" fontId="0" fillId="0" borderId="2" xfId="62" applyFont="1" applyBorder="1" applyAlignment="1">
      <alignment horizontal="center" vertical="top"/>
    </xf>
    <xf numFmtId="0" fontId="0" fillId="0" borderId="20" xfId="62" applyFont="1" applyBorder="1" applyAlignment="1">
      <alignment vertical="top" wrapText="1"/>
    </xf>
    <xf numFmtId="3" fontId="0" fillId="0" borderId="0" xfId="62" applyNumberFormat="1" applyFont="1" applyBorder="1" applyAlignment="1">
      <alignment horizontal="center"/>
    </xf>
    <xf numFmtId="3" fontId="0" fillId="0" borderId="0" xfId="47" applyNumberFormat="1" applyFont="1" applyBorder="1" applyAlignment="1">
      <alignment vertical="top"/>
    </xf>
    <xf numFmtId="3" fontId="0" fillId="0" borderId="0" xfId="62" applyNumberFormat="1" applyFont="1" applyBorder="1" applyAlignment="1">
      <alignment horizontal="center" vertical="top"/>
    </xf>
    <xf numFmtId="0" fontId="0" fillId="0" borderId="0" xfId="62" applyFont="1" applyBorder="1" applyAlignment="1">
      <alignment horizontal="left" vertical="top"/>
    </xf>
    <xf numFmtId="0" fontId="0" fillId="0" borderId="0" xfId="62" applyFont="1" applyBorder="1" applyAlignment="1">
      <alignment vertical="top" wrapText="1"/>
    </xf>
    <xf numFmtId="3" fontId="0" fillId="0" borderId="0" xfId="47" applyNumberFormat="1" applyFont="1" applyFill="1" applyBorder="1" applyAlignment="1">
      <alignment vertical="top"/>
    </xf>
    <xf numFmtId="3" fontId="5" fillId="0" borderId="68" xfId="141" applyNumberFormat="1" applyFont="1" applyFill="1" applyBorder="1" applyAlignment="1">
      <alignment vertical="top"/>
    </xf>
    <xf numFmtId="3" fontId="5" fillId="0" borderId="69" xfId="141" applyNumberFormat="1" applyFont="1" applyBorder="1" applyAlignment="1">
      <alignment horizontal="center" vertical="top"/>
    </xf>
    <xf numFmtId="0" fontId="5" fillId="0" borderId="69" xfId="62" applyNumberFormat="1" applyFont="1" applyBorder="1" applyAlignment="1">
      <alignment horizontal="left" vertical="top"/>
    </xf>
    <xf numFmtId="0" fontId="5" fillId="0" borderId="69" xfId="62" applyFont="1" applyBorder="1" applyAlignment="1">
      <alignment vertical="top" wrapText="1"/>
    </xf>
    <xf numFmtId="4" fontId="0" fillId="0" borderId="8" xfId="141" applyNumberFormat="1" applyFont="1" applyFill="1" applyBorder="1" applyAlignment="1"/>
    <xf numFmtId="3" fontId="0" fillId="0" borderId="7" xfId="62" applyNumberFormat="1" applyFont="1" applyFill="1" applyBorder="1" applyAlignment="1">
      <alignment horizontal="center"/>
    </xf>
    <xf numFmtId="0" fontId="0" fillId="0" borderId="7" xfId="62" applyFont="1" applyFill="1" applyBorder="1" applyAlignment="1">
      <alignment horizontal="center"/>
    </xf>
    <xf numFmtId="0" fontId="8" fillId="0" borderId="7" xfId="62" applyFont="1" applyBorder="1" applyAlignment="1">
      <alignment wrapText="1"/>
    </xf>
    <xf numFmtId="0" fontId="0" fillId="0" borderId="26" xfId="62" applyFont="1" applyBorder="1" applyAlignment="1">
      <alignment horizontal="center" vertical="center"/>
    </xf>
    <xf numFmtId="0" fontId="0" fillId="0" borderId="0" xfId="62" applyFont="1" applyFill="1" applyBorder="1"/>
    <xf numFmtId="0" fontId="29" fillId="0" borderId="7" xfId="62" applyFont="1" applyBorder="1" applyAlignment="1">
      <alignment wrapText="1"/>
    </xf>
    <xf numFmtId="3" fontId="5" fillId="0" borderId="7" xfId="47" applyNumberFormat="1" applyFont="1" applyBorder="1" applyAlignment="1">
      <alignment vertical="center" wrapText="1"/>
    </xf>
    <xf numFmtId="43" fontId="5" fillId="0" borderId="7" xfId="141" applyFont="1" applyBorder="1" applyAlignment="1">
      <alignment horizontal="right" vertical="center" wrapText="1"/>
    </xf>
    <xf numFmtId="0" fontId="5" fillId="0" borderId="7" xfId="62" applyFont="1" applyBorder="1" applyAlignment="1">
      <alignment horizontal="center" vertical="top" wrapText="1"/>
    </xf>
    <xf numFmtId="3" fontId="5" fillId="0" borderId="70" xfId="47" applyNumberFormat="1" applyFont="1" applyBorder="1" applyAlignment="1">
      <alignment vertical="center" wrapText="1"/>
    </xf>
    <xf numFmtId="43" fontId="5" fillId="0" borderId="70" xfId="141" applyFont="1" applyBorder="1" applyAlignment="1">
      <alignment horizontal="right" vertical="center" wrapText="1"/>
    </xf>
    <xf numFmtId="0" fontId="5" fillId="0" borderId="70" xfId="62" applyFont="1" applyBorder="1" applyAlignment="1">
      <alignment horizontal="center" vertical="center" wrapText="1"/>
    </xf>
    <xf numFmtId="0" fontId="5" fillId="0" borderId="70" xfId="62" applyFont="1" applyBorder="1" applyAlignment="1">
      <alignment horizontal="center" vertical="top" wrapText="1"/>
    </xf>
    <xf numFmtId="3" fontId="5" fillId="0" borderId="6" xfId="141" applyNumberFormat="1" applyFont="1" applyFill="1" applyBorder="1" applyAlignment="1">
      <alignment vertical="top"/>
    </xf>
    <xf numFmtId="3" fontId="5" fillId="0" borderId="0" xfId="141" applyNumberFormat="1" applyFont="1" applyBorder="1" applyAlignment="1">
      <alignment horizontal="center" vertical="top"/>
    </xf>
    <xf numFmtId="0" fontId="5" fillId="0" borderId="0" xfId="62" applyNumberFormat="1" applyFont="1" applyBorder="1" applyAlignment="1">
      <alignment horizontal="left" vertical="top"/>
    </xf>
    <xf numFmtId="0" fontId="5" fillId="0" borderId="0" xfId="62" applyFont="1" applyBorder="1" applyAlignment="1">
      <alignment vertical="top" wrapText="1"/>
    </xf>
    <xf numFmtId="3" fontId="0" fillId="0" borderId="20" xfId="47" applyNumberFormat="1" applyFont="1" applyFill="1" applyBorder="1" applyAlignment="1">
      <alignment vertical="top"/>
    </xf>
    <xf numFmtId="3" fontId="0" fillId="0" borderId="19" xfId="62" applyNumberFormat="1" applyFont="1" applyBorder="1" applyAlignment="1">
      <alignment horizontal="center" vertical="top"/>
    </xf>
    <xf numFmtId="0" fontId="0" fillId="0" borderId="19" xfId="62" applyFont="1" applyBorder="1" applyAlignment="1">
      <alignment horizontal="left" vertical="top"/>
    </xf>
    <xf numFmtId="0" fontId="0" fillId="0" borderId="19" xfId="62" applyFont="1" applyBorder="1" applyAlignment="1">
      <alignment horizontal="left" vertical="top" wrapText="1"/>
    </xf>
    <xf numFmtId="3" fontId="8" fillId="0" borderId="6" xfId="62" applyNumberFormat="1" applyFont="1" applyBorder="1" applyAlignment="1">
      <alignment vertical="center"/>
    </xf>
    <xf numFmtId="43" fontId="8" fillId="0" borderId="7" xfId="141" applyFont="1" applyBorder="1" applyAlignment="1">
      <alignment horizontal="right" vertical="center"/>
    </xf>
    <xf numFmtId="0" fontId="8" fillId="2" borderId="7" xfId="62" applyFont="1" applyFill="1" applyBorder="1" applyAlignment="1">
      <alignment horizontal="center" vertical="center"/>
    </xf>
    <xf numFmtId="43" fontId="8" fillId="0" borderId="8" xfId="141" applyFont="1" applyBorder="1" applyAlignment="1">
      <alignment horizontal="right" vertical="center"/>
    </xf>
    <xf numFmtId="3" fontId="8" fillId="0" borderId="7" xfId="62" applyNumberFormat="1" applyFont="1" applyBorder="1" applyAlignment="1">
      <alignment vertical="center"/>
    </xf>
    <xf numFmtId="167" fontId="8" fillId="0" borderId="7" xfId="141" applyNumberFormat="1" applyFont="1" applyBorder="1" applyAlignment="1">
      <alignment horizontal="right" vertical="center"/>
    </xf>
    <xf numFmtId="167" fontId="8" fillId="2" borderId="7" xfId="141" applyNumberFormat="1" applyFont="1" applyFill="1" applyBorder="1" applyAlignment="1">
      <alignment horizontal="right" vertical="center"/>
    </xf>
    <xf numFmtId="0" fontId="8" fillId="2" borderId="7" xfId="62" applyFont="1" applyFill="1" applyBorder="1" applyAlignment="1">
      <alignment wrapText="1"/>
    </xf>
    <xf numFmtId="167" fontId="0" fillId="0" borderId="7" xfId="141" applyNumberFormat="1" applyFont="1" applyBorder="1" applyAlignment="1">
      <alignment horizontal="right" vertical="center"/>
    </xf>
    <xf numFmtId="0" fontId="31" fillId="0" borderId="7" xfId="62" applyFont="1" applyBorder="1" applyAlignment="1">
      <alignment wrapText="1"/>
    </xf>
    <xf numFmtId="4" fontId="32" fillId="0" borderId="8" xfId="141" applyNumberFormat="1" applyFont="1" applyFill="1" applyBorder="1" applyAlignment="1"/>
    <xf numFmtId="167" fontId="32" fillId="0" borderId="7" xfId="141" applyNumberFormat="1" applyFont="1" applyBorder="1" applyAlignment="1">
      <alignment horizontal="right" vertical="center"/>
    </xf>
    <xf numFmtId="0" fontId="32" fillId="0" borderId="7" xfId="62" applyFont="1" applyFill="1" applyBorder="1" applyAlignment="1">
      <alignment horizontal="center"/>
    </xf>
    <xf numFmtId="0" fontId="5" fillId="0" borderId="7" xfId="62" applyFont="1" applyBorder="1" applyAlignment="1">
      <alignment wrapText="1"/>
    </xf>
    <xf numFmtId="0" fontId="33" fillId="0" borderId="7" xfId="62" applyFont="1" applyBorder="1" applyAlignment="1">
      <alignment wrapText="1"/>
    </xf>
    <xf numFmtId="0" fontId="8" fillId="2" borderId="7" xfId="62" applyFont="1" applyFill="1" applyBorder="1" applyAlignment="1">
      <alignment vertical="center" wrapText="1"/>
    </xf>
    <xf numFmtId="43" fontId="8" fillId="2" borderId="7" xfId="141" applyFont="1" applyFill="1" applyBorder="1" applyAlignment="1">
      <alignment horizontal="center" vertical="center" wrapText="1"/>
    </xf>
    <xf numFmtId="0" fontId="8" fillId="0" borderId="7" xfId="62" applyFont="1" applyBorder="1" applyAlignment="1">
      <alignment horizontal="left" vertical="top" wrapText="1"/>
    </xf>
    <xf numFmtId="0" fontId="29" fillId="0" borderId="7" xfId="62" applyFont="1" applyBorder="1" applyAlignment="1">
      <alignment horizontal="left" vertical="top" wrapText="1"/>
    </xf>
    <xf numFmtId="0" fontId="8" fillId="2" borderId="7" xfId="62" applyFont="1" applyFill="1" applyBorder="1" applyAlignment="1">
      <alignment vertical="top" wrapText="1"/>
    </xf>
    <xf numFmtId="167" fontId="8" fillId="0" borderId="7" xfId="141" applyNumberFormat="1" applyFont="1" applyBorder="1" applyAlignment="1">
      <alignment horizontal="right" vertical="center" wrapText="1"/>
    </xf>
    <xf numFmtId="4" fontId="0" fillId="0" borderId="8" xfId="141" applyNumberFormat="1" applyFont="1" applyFill="1" applyBorder="1" applyAlignment="1">
      <alignment vertical="top"/>
    </xf>
    <xf numFmtId="167" fontId="23" fillId="0" borderId="7" xfId="141" applyNumberFormat="1" applyFont="1" applyBorder="1" applyAlignment="1">
      <alignment horizontal="right" vertical="center" wrapText="1"/>
    </xf>
    <xf numFmtId="0" fontId="5" fillId="0" borderId="7" xfId="62" applyFont="1" applyBorder="1" applyAlignment="1">
      <alignment horizontal="left" vertical="top" wrapText="1"/>
    </xf>
    <xf numFmtId="0" fontId="0" fillId="2" borderId="0" xfId="62" applyFont="1" applyFill="1" applyBorder="1"/>
    <xf numFmtId="167" fontId="8" fillId="2" borderId="7" xfId="40" applyNumberFormat="1" applyFont="1" applyFill="1" applyBorder="1" applyAlignment="1">
      <alignment vertical="center"/>
    </xf>
    <xf numFmtId="3" fontId="0" fillId="2" borderId="7" xfId="62" applyNumberFormat="1" applyFont="1" applyFill="1" applyBorder="1" applyAlignment="1">
      <alignment horizontal="right"/>
    </xf>
    <xf numFmtId="167" fontId="0" fillId="0" borderId="7" xfId="141" applyNumberFormat="1" applyFont="1" applyBorder="1" applyAlignment="1">
      <alignment horizontal="center"/>
    </xf>
    <xf numFmtId="0" fontId="0" fillId="0" borderId="7" xfId="62" applyFont="1" applyBorder="1" applyAlignment="1">
      <alignment wrapText="1"/>
    </xf>
    <xf numFmtId="0" fontId="8" fillId="0" borderId="7" xfId="62" applyFont="1" applyBorder="1" applyAlignment="1">
      <alignment horizontal="center" vertical="center" wrapText="1"/>
    </xf>
    <xf numFmtId="0" fontId="8" fillId="0" borderId="7" xfId="62" applyFont="1" applyBorder="1" applyAlignment="1">
      <alignment vertical="center" wrapText="1"/>
    </xf>
    <xf numFmtId="0" fontId="7" fillId="0" borderId="7" xfId="62" applyFont="1" applyBorder="1" applyAlignment="1">
      <alignment wrapText="1"/>
    </xf>
    <xf numFmtId="3" fontId="0" fillId="0" borderId="7" xfId="62" applyNumberFormat="1" applyFont="1" applyBorder="1" applyAlignment="1">
      <alignment horizontal="right"/>
    </xf>
    <xf numFmtId="0" fontId="23" fillId="0" borderId="7" xfId="62" applyFont="1" applyBorder="1" applyAlignment="1">
      <alignment wrapText="1"/>
    </xf>
    <xf numFmtId="0" fontId="23" fillId="0" borderId="7" xfId="62" applyFont="1" applyBorder="1" applyAlignment="1">
      <alignment vertical="center" wrapText="1"/>
    </xf>
    <xf numFmtId="3" fontId="5" fillId="0" borderId="7" xfId="47" applyNumberFormat="1" applyFont="1" applyBorder="1" applyAlignment="1">
      <alignment horizontal="center" vertical="top" wrapText="1"/>
    </xf>
    <xf numFmtId="3" fontId="5" fillId="0" borderId="7" xfId="62" applyNumberFormat="1" applyFont="1" applyBorder="1" applyAlignment="1">
      <alignment horizontal="center" vertical="top" wrapText="1"/>
    </xf>
    <xf numFmtId="0" fontId="5" fillId="0" borderId="6" xfId="62" applyFont="1" applyBorder="1" applyAlignment="1">
      <alignment horizontal="center" vertical="top" wrapText="1"/>
    </xf>
    <xf numFmtId="0" fontId="0" fillId="0" borderId="0" xfId="62" applyFont="1" applyBorder="1" applyAlignment="1">
      <alignment vertical="center"/>
    </xf>
    <xf numFmtId="3" fontId="5" fillId="0" borderId="68" xfId="141" applyNumberFormat="1" applyFont="1" applyFill="1" applyBorder="1" applyAlignment="1">
      <alignment vertical="center"/>
    </xf>
    <xf numFmtId="3" fontId="5" fillId="0" borderId="69" xfId="141" applyNumberFormat="1" applyFont="1" applyBorder="1" applyAlignment="1">
      <alignment horizontal="center" vertical="center"/>
    </xf>
    <xf numFmtId="0" fontId="5" fillId="0" borderId="69" xfId="62" applyNumberFormat="1" applyFont="1" applyBorder="1" applyAlignment="1">
      <alignment horizontal="left" vertical="center"/>
    </xf>
    <xf numFmtId="0" fontId="5" fillId="0" borderId="69" xfId="62" applyFont="1" applyBorder="1" applyAlignment="1">
      <alignment vertical="center" wrapText="1"/>
    </xf>
    <xf numFmtId="3" fontId="0" fillId="0" borderId="6" xfId="62" applyNumberFormat="1" applyFont="1" applyBorder="1" applyAlignment="1">
      <alignment horizontal="center"/>
    </xf>
    <xf numFmtId="0" fontId="0" fillId="0" borderId="6" xfId="62" applyFont="1" applyBorder="1" applyAlignment="1">
      <alignment wrapText="1"/>
    </xf>
    <xf numFmtId="0" fontId="35" fillId="2" borderId="7" xfId="144" applyFont="1" applyFill="1" applyBorder="1" applyAlignment="1">
      <alignment horizontal="left" vertical="top" wrapText="1"/>
    </xf>
    <xf numFmtId="0" fontId="7" fillId="0" borderId="7" xfId="72" applyFont="1" applyFill="1" applyBorder="1" applyAlignment="1">
      <alignment horizontal="left" vertical="center" wrapText="1"/>
    </xf>
    <xf numFmtId="0" fontId="8" fillId="0" borderId="7" xfId="144" applyFont="1" applyBorder="1" applyAlignment="1">
      <alignment horizontal="left" vertical="top" wrapText="1"/>
    </xf>
    <xf numFmtId="0" fontId="0" fillId="0" borderId="0" xfId="62" applyFont="1" applyBorder="1" applyAlignment="1">
      <alignment vertical="top"/>
    </xf>
    <xf numFmtId="0" fontId="0" fillId="0" borderId="6" xfId="62" applyFont="1" applyBorder="1" applyAlignment="1">
      <alignment vertical="top" wrapText="1"/>
    </xf>
    <xf numFmtId="0" fontId="0" fillId="0" borderId="0" xfId="93" applyFont="1" applyFill="1" applyBorder="1" applyAlignment="1">
      <alignment vertical="center"/>
    </xf>
    <xf numFmtId="0" fontId="11" fillId="0" borderId="0" xfId="93" applyFont="1" applyFill="1" applyBorder="1" applyAlignment="1">
      <alignment vertical="center"/>
    </xf>
    <xf numFmtId="167" fontId="0" fillId="0" borderId="6" xfId="141" applyNumberFormat="1" applyFont="1" applyFill="1" applyBorder="1" applyAlignment="1">
      <alignment vertical="center"/>
    </xf>
    <xf numFmtId="167" fontId="0" fillId="0" borderId="6" xfId="141" applyNumberFormat="1" applyFont="1" applyFill="1" applyBorder="1" applyAlignment="1">
      <alignment horizontal="center" vertical="center"/>
    </xf>
    <xf numFmtId="0" fontId="0" fillId="0" borderId="6" xfId="93" applyFont="1" applyFill="1" applyBorder="1" applyAlignment="1">
      <alignment horizontal="center" vertical="center"/>
    </xf>
    <xf numFmtId="0" fontId="0" fillId="0" borderId="6" xfId="93" applyFont="1" applyFill="1" applyBorder="1" applyAlignment="1">
      <alignment vertical="center" wrapText="1"/>
    </xf>
    <xf numFmtId="0" fontId="7" fillId="0" borderId="6" xfId="93" applyFont="1" applyFill="1" applyBorder="1" applyAlignment="1">
      <alignment vertical="center" wrapText="1"/>
    </xf>
    <xf numFmtId="3" fontId="0" fillId="0" borderId="6" xfId="47" applyNumberFormat="1" applyFont="1" applyBorder="1" applyAlignment="1">
      <alignment horizontal="center" vertical="top"/>
    </xf>
    <xf numFmtId="164" fontId="0" fillId="0" borderId="6" xfId="141" applyNumberFormat="1" applyFont="1" applyBorder="1" applyAlignment="1">
      <alignment horizontal="center" vertical="top"/>
    </xf>
    <xf numFmtId="0" fontId="0" fillId="0" borderId="6" xfId="62" applyNumberFormat="1" applyFont="1" applyBorder="1" applyAlignment="1">
      <alignment horizontal="center" vertical="top"/>
    </xf>
    <xf numFmtId="0" fontId="0" fillId="0" borderId="6" xfId="62" applyFont="1" applyBorder="1" applyAlignment="1">
      <alignment horizontal="left" vertical="top" wrapText="1"/>
    </xf>
    <xf numFmtId="3" fontId="0" fillId="0" borderId="7" xfId="47" applyNumberFormat="1" applyFont="1" applyBorder="1" applyAlignment="1">
      <alignment horizontal="center" vertical="top"/>
    </xf>
    <xf numFmtId="164" fontId="32" fillId="0" borderId="7" xfId="141" applyNumberFormat="1" applyFont="1" applyBorder="1" applyAlignment="1">
      <alignment horizontal="center" vertical="top"/>
    </xf>
    <xf numFmtId="0" fontId="32" fillId="0" borderId="7" xfId="62" applyNumberFormat="1" applyFont="1" applyBorder="1" applyAlignment="1">
      <alignment horizontal="center" vertical="top"/>
    </xf>
    <xf numFmtId="0" fontId="32" fillId="0" borderId="6" xfId="62" applyFont="1" applyBorder="1" applyAlignment="1">
      <alignment horizontal="left" vertical="top" wrapText="1"/>
    </xf>
    <xf numFmtId="3" fontId="0" fillId="0" borderId="6" xfId="62" applyNumberFormat="1" applyFont="1" applyFill="1" applyBorder="1" applyAlignment="1">
      <alignment horizontal="center" vertical="top" wrapText="1"/>
    </xf>
    <xf numFmtId="0" fontId="0" fillId="0" borderId="6" xfId="62" applyFont="1" applyFill="1" applyBorder="1" applyAlignment="1">
      <alignment horizontal="center" vertical="top" wrapText="1"/>
    </xf>
    <xf numFmtId="0" fontId="0" fillId="0" borderId="6" xfId="62" applyFont="1" applyFill="1" applyBorder="1" applyAlignment="1">
      <alignment horizontal="left" vertical="top" wrapText="1"/>
    </xf>
    <xf numFmtId="167" fontId="32" fillId="0" borderId="6" xfId="141" applyNumberFormat="1" applyFont="1" applyFill="1" applyBorder="1" applyAlignment="1">
      <alignment horizontal="center" vertical="center"/>
    </xf>
    <xf numFmtId="0" fontId="32" fillId="0" borderId="6" xfId="93" applyFont="1" applyFill="1" applyBorder="1" applyAlignment="1">
      <alignment horizontal="center" vertical="center"/>
    </xf>
    <xf numFmtId="0" fontId="32" fillId="0" borderId="6" xfId="93" applyFont="1" applyFill="1" applyBorder="1" applyAlignment="1">
      <alignment vertical="center" wrapText="1"/>
    </xf>
    <xf numFmtId="3" fontId="32" fillId="0" borderId="6" xfId="62" applyNumberFormat="1" applyFont="1" applyFill="1" applyBorder="1" applyAlignment="1">
      <alignment horizontal="center" vertical="top" wrapText="1"/>
    </xf>
    <xf numFmtId="0" fontId="32" fillId="0" borderId="6" xfId="62" applyFont="1" applyFill="1" applyBorder="1" applyAlignment="1">
      <alignment horizontal="center" vertical="top" wrapText="1"/>
    </xf>
    <xf numFmtId="0" fontId="32" fillId="0" borderId="6" xfId="62" applyFont="1" applyFill="1" applyBorder="1" applyAlignment="1">
      <alignment horizontal="left" vertical="top" wrapText="1"/>
    </xf>
    <xf numFmtId="43" fontId="8" fillId="0" borderId="7" xfId="141" applyFont="1" applyBorder="1" applyAlignment="1">
      <alignment horizontal="right" vertical="center" wrapText="1"/>
    </xf>
    <xf numFmtId="43" fontId="8" fillId="0" borderId="7" xfId="141" applyFont="1" applyBorder="1" applyAlignment="1">
      <alignment horizontal="right" vertical="top" wrapText="1"/>
    </xf>
    <xf numFmtId="0" fontId="32" fillId="2" borderId="6" xfId="93" applyFont="1" applyFill="1" applyBorder="1" applyAlignment="1">
      <alignment vertical="center" wrapText="1"/>
    </xf>
    <xf numFmtId="3" fontId="0" fillId="0" borderId="7" xfId="62" applyNumberFormat="1" applyFont="1" applyFill="1" applyBorder="1" applyAlignment="1">
      <alignment horizontal="center" vertical="top"/>
    </xf>
    <xf numFmtId="0" fontId="0" fillId="0" borderId="7" xfId="62" applyNumberFormat="1" applyFont="1" applyFill="1" applyBorder="1" applyAlignment="1">
      <alignment horizontal="center" vertical="top"/>
    </xf>
    <xf numFmtId="0" fontId="0" fillId="0" borderId="6" xfId="62" applyNumberFormat="1" applyFont="1" applyFill="1" applyBorder="1" applyAlignment="1">
      <alignment vertical="top" wrapText="1"/>
    </xf>
    <xf numFmtId="0" fontId="7" fillId="0" borderId="6" xfId="62" applyNumberFormat="1" applyFont="1" applyFill="1" applyBorder="1" applyAlignment="1">
      <alignment vertical="top" wrapText="1"/>
    </xf>
    <xf numFmtId="0" fontId="0" fillId="0" borderId="7" xfId="62" applyNumberFormat="1" applyFont="1" applyBorder="1" applyAlignment="1">
      <alignment horizontal="center" vertical="top"/>
    </xf>
    <xf numFmtId="0" fontId="5" fillId="0" borderId="6" xfId="62" applyNumberFormat="1" applyFont="1" applyBorder="1" applyAlignment="1">
      <alignment vertical="top" wrapText="1"/>
    </xf>
    <xf numFmtId="0" fontId="6" fillId="2" borderId="6" xfId="62" applyNumberFormat="1" applyFont="1" applyFill="1" applyBorder="1" applyAlignment="1">
      <alignment vertical="top" wrapText="1"/>
    </xf>
    <xf numFmtId="167" fontId="5" fillId="0" borderId="4" xfId="141" applyNumberFormat="1" applyFont="1" applyFill="1" applyBorder="1" applyAlignment="1">
      <alignment vertical="center"/>
    </xf>
    <xf numFmtId="167" fontId="5" fillId="0" borderId="4" xfId="141" applyNumberFormat="1" applyFont="1" applyFill="1" applyBorder="1" applyAlignment="1">
      <alignment horizontal="center" vertical="center"/>
    </xf>
    <xf numFmtId="0" fontId="5" fillId="0" borderId="4" xfId="93" applyFont="1" applyFill="1" applyBorder="1" applyAlignment="1">
      <alignment horizontal="center" vertical="center"/>
    </xf>
    <xf numFmtId="3" fontId="5" fillId="0" borderId="11" xfId="62" applyNumberFormat="1" applyFont="1" applyBorder="1" applyAlignment="1">
      <alignment horizontal="right" vertical="top" wrapText="1"/>
    </xf>
    <xf numFmtId="3" fontId="0" fillId="0" borderId="7" xfId="62" applyNumberFormat="1" applyFont="1" applyBorder="1" applyAlignment="1">
      <alignment horizontal="right" vertical="top"/>
    </xf>
    <xf numFmtId="0" fontId="29" fillId="2" borderId="6" xfId="62" applyFont="1" applyFill="1" applyBorder="1" applyAlignment="1">
      <alignment vertical="top" wrapText="1"/>
    </xf>
    <xf numFmtId="0" fontId="23" fillId="0" borderId="6" xfId="62" applyBorder="1" applyAlignment="1">
      <alignment vertical="top" wrapText="1"/>
    </xf>
    <xf numFmtId="0" fontId="23" fillId="0" borderId="6" xfId="62" applyBorder="1" applyAlignment="1">
      <alignment horizontal="center" vertical="top" wrapText="1"/>
    </xf>
    <xf numFmtId="0" fontId="0" fillId="0" borderId="6" xfId="62" applyFont="1" applyBorder="1" applyAlignment="1">
      <alignment horizontal="right" vertical="top" wrapText="1"/>
    </xf>
    <xf numFmtId="0" fontId="23" fillId="0" borderId="6" xfId="62" applyFont="1" applyBorder="1" applyAlignment="1">
      <alignment horizontal="center" vertical="top" wrapText="1"/>
    </xf>
    <xf numFmtId="3" fontId="0" fillId="0" borderId="6" xfId="62" applyNumberFormat="1" applyFont="1" applyBorder="1" applyAlignment="1">
      <alignment horizontal="right" vertical="top" wrapText="1"/>
    </xf>
    <xf numFmtId="3" fontId="0" fillId="0" borderId="7" xfId="47" applyNumberFormat="1" applyFont="1" applyFill="1" applyBorder="1" applyAlignment="1">
      <alignment horizontal="right" vertical="center"/>
    </xf>
    <xf numFmtId="3" fontId="0" fillId="0" borderId="6" xfId="47" applyNumberFormat="1" applyFont="1" applyFill="1" applyBorder="1" applyAlignment="1">
      <alignment horizontal="right" vertical="center"/>
    </xf>
    <xf numFmtId="0" fontId="23" fillId="0" borderId="0" xfId="62" applyFont="1"/>
    <xf numFmtId="0" fontId="23" fillId="2" borderId="6" xfId="93" applyFont="1" applyFill="1" applyBorder="1" applyAlignment="1">
      <alignment vertical="center" wrapText="1"/>
    </xf>
    <xf numFmtId="167" fontId="0" fillId="2" borderId="6" xfId="2" applyNumberFormat="1" applyFont="1" applyFill="1" applyBorder="1" applyAlignment="1">
      <alignment horizontal="right" vertical="center"/>
    </xf>
    <xf numFmtId="0" fontId="0" fillId="0" borderId="6" xfId="93" applyFont="1" applyBorder="1" applyAlignment="1">
      <alignment vertical="center" wrapText="1"/>
    </xf>
    <xf numFmtId="0" fontId="0" fillId="0" borderId="6" xfId="93" applyFont="1" applyBorder="1" applyAlignment="1">
      <alignment horizontal="center" vertical="center"/>
    </xf>
    <xf numFmtId="167" fontId="0" fillId="0" borderId="6" xfId="2" applyNumberFormat="1" applyFont="1" applyFill="1" applyBorder="1" applyAlignment="1">
      <alignment horizontal="right" vertical="center"/>
    </xf>
    <xf numFmtId="0" fontId="0" fillId="0" borderId="6" xfId="62" applyFont="1" applyBorder="1" applyAlignment="1">
      <alignment horizontal="center" vertical="top" wrapText="1"/>
    </xf>
    <xf numFmtId="0" fontId="23" fillId="0" borderId="6" xfId="93" applyFont="1" applyBorder="1" applyAlignment="1">
      <alignment vertical="center" wrapText="1"/>
    </xf>
    <xf numFmtId="0" fontId="23" fillId="0" borderId="6" xfId="62" applyFont="1" applyBorder="1" applyAlignment="1">
      <alignment horizontal="left" vertical="top" wrapText="1"/>
    </xf>
    <xf numFmtId="0" fontId="5" fillId="0" borderId="6" xfId="62" applyFont="1" applyBorder="1" applyAlignment="1">
      <alignment horizontal="left" vertical="top" wrapText="1"/>
    </xf>
    <xf numFmtId="0" fontId="27" fillId="2" borderId="6" xfId="93" applyFont="1" applyFill="1" applyBorder="1" applyAlignment="1">
      <alignment vertical="center" wrapText="1"/>
    </xf>
    <xf numFmtId="0" fontId="0" fillId="0" borderId="6" xfId="62" applyFont="1" applyBorder="1" applyAlignment="1">
      <alignment horizontal="center" vertical="top"/>
    </xf>
    <xf numFmtId="164" fontId="0" fillId="0" borderId="6" xfId="2" applyNumberFormat="1" applyFont="1" applyBorder="1" applyAlignment="1">
      <alignment horizontal="right" vertical="top"/>
    </xf>
    <xf numFmtId="3" fontId="0" fillId="0" borderId="6" xfId="47" applyNumberFormat="1" applyFont="1" applyBorder="1" applyAlignment="1">
      <alignment horizontal="right" vertical="center"/>
    </xf>
    <xf numFmtId="3" fontId="0" fillId="0" borderId="7" xfId="62" applyNumberFormat="1" applyFont="1" applyBorder="1" applyAlignment="1">
      <alignment horizontal="right" vertical="center"/>
    </xf>
    <xf numFmtId="0" fontId="23" fillId="0" borderId="7" xfId="72" applyFont="1" applyBorder="1" applyAlignment="1">
      <alignment horizontal="left" vertical="center" wrapText="1"/>
    </xf>
    <xf numFmtId="0" fontId="23" fillId="0" borderId="6" xfId="62" applyFont="1" applyBorder="1" applyAlignment="1">
      <alignment horizontal="center"/>
    </xf>
    <xf numFmtId="3" fontId="23" fillId="0" borderId="7" xfId="62" applyNumberFormat="1" applyFont="1" applyBorder="1" applyAlignment="1">
      <alignment horizontal="right"/>
    </xf>
    <xf numFmtId="3" fontId="23" fillId="0" borderId="7" xfId="62" applyNumberFormat="1" applyFont="1" applyBorder="1" applyAlignment="1">
      <alignment horizontal="right" vertical="center"/>
    </xf>
    <xf numFmtId="0" fontId="7" fillId="0" borderId="7" xfId="72" applyFont="1" applyBorder="1" applyAlignment="1">
      <alignment horizontal="left" vertical="center" wrapText="1"/>
    </xf>
    <xf numFmtId="0" fontId="23" fillId="0" borderId="7" xfId="62" applyBorder="1" applyAlignment="1">
      <alignment wrapText="1"/>
    </xf>
    <xf numFmtId="0" fontId="5" fillId="2" borderId="28" xfId="62" applyFont="1" applyFill="1" applyBorder="1" applyAlignment="1">
      <alignment horizontal="center" vertical="center"/>
    </xf>
    <xf numFmtId="0" fontId="23" fillId="0" borderId="30" xfId="62" applyBorder="1" applyAlignment="1">
      <alignment horizontal="center" vertical="center"/>
    </xf>
    <xf numFmtId="3" fontId="23" fillId="0" borderId="7" xfId="62" applyNumberFormat="1" applyBorder="1" applyAlignment="1">
      <alignment horizontal="center"/>
    </xf>
    <xf numFmtId="43" fontId="0" fillId="0" borderId="0" xfId="2" applyFont="1"/>
    <xf numFmtId="43" fontId="0" fillId="0" borderId="0" xfId="62" applyNumberFormat="1" applyFont="1"/>
    <xf numFmtId="0" fontId="5" fillId="2" borderId="30" xfId="62" applyFont="1" applyFill="1" applyBorder="1" applyAlignment="1">
      <alignment horizontal="center" vertical="center"/>
    </xf>
    <xf numFmtId="0" fontId="0" fillId="0" borderId="0" xfId="62" applyFont="1" applyBorder="1" applyAlignment="1">
      <alignment horizontal="right"/>
    </xf>
    <xf numFmtId="3" fontId="0" fillId="0" borderId="2" xfId="62" applyNumberFormat="1" applyFont="1" applyBorder="1" applyAlignment="1">
      <alignment horizontal="right" vertical="top"/>
    </xf>
    <xf numFmtId="3" fontId="0" fillId="0" borderId="7" xfId="62" applyNumberFormat="1" applyFont="1" applyBorder="1" applyAlignment="1">
      <alignment horizontal="right" vertical="top" wrapText="1"/>
    </xf>
    <xf numFmtId="3" fontId="0" fillId="0" borderId="7" xfId="2" applyNumberFormat="1" applyFont="1" applyBorder="1" applyAlignment="1">
      <alignment horizontal="right" vertical="top" wrapText="1"/>
    </xf>
    <xf numFmtId="3" fontId="0" fillId="0" borderId="7" xfId="2" applyNumberFormat="1" applyFont="1" applyBorder="1" applyAlignment="1">
      <alignment horizontal="center" vertical="top" wrapText="1"/>
    </xf>
    <xf numFmtId="0" fontId="23" fillId="0" borderId="7" xfId="62" applyBorder="1" applyAlignment="1">
      <alignment vertical="top" wrapText="1"/>
    </xf>
    <xf numFmtId="3" fontId="0" fillId="0" borderId="29" xfId="62" applyNumberFormat="1" applyFont="1" applyBorder="1" applyAlignment="1">
      <alignment horizontal="right" vertical="top"/>
    </xf>
    <xf numFmtId="4" fontId="0" fillId="0" borderId="37" xfId="2" applyNumberFormat="1" applyFont="1" applyBorder="1" applyAlignment="1">
      <alignment vertical="top"/>
    </xf>
    <xf numFmtId="0" fontId="5" fillId="0" borderId="31" xfId="62" applyFont="1" applyBorder="1" applyAlignment="1">
      <alignment horizontal="left" vertical="top"/>
    </xf>
    <xf numFmtId="3" fontId="5" fillId="0" borderId="31" xfId="2" applyNumberFormat="1" applyFont="1" applyBorder="1" applyAlignment="1">
      <alignment horizontal="right" vertical="top"/>
    </xf>
    <xf numFmtId="3" fontId="5" fillId="0" borderId="32" xfId="2" applyNumberFormat="1" applyFont="1" applyFill="1" applyBorder="1" applyAlignment="1">
      <alignment vertical="top"/>
    </xf>
    <xf numFmtId="4" fontId="5" fillId="0" borderId="33" xfId="2" applyNumberFormat="1" applyFont="1" applyBorder="1" applyAlignment="1">
      <alignment vertical="top"/>
    </xf>
    <xf numFmtId="1" fontId="0" fillId="0" borderId="0" xfId="62" applyNumberFormat="1" applyFont="1" applyAlignment="1">
      <alignment horizontal="right"/>
    </xf>
    <xf numFmtId="168" fontId="5" fillId="2" borderId="15" xfId="62" applyNumberFormat="1" applyFont="1" applyFill="1" applyBorder="1" applyAlignment="1">
      <alignment horizontal="center" vertical="center"/>
    </xf>
    <xf numFmtId="0" fontId="23" fillId="0" borderId="7" xfId="62" applyFont="1" applyFill="1" applyBorder="1" applyAlignment="1">
      <alignment horizontal="center"/>
    </xf>
    <xf numFmtId="168" fontId="5" fillId="0" borderId="52" xfId="0" applyNumberFormat="1" applyFont="1" applyBorder="1" applyAlignment="1">
      <alignment horizontal="left" vertical="center" wrapText="1"/>
    </xf>
    <xf numFmtId="168" fontId="23" fillId="2" borderId="75" xfId="0" applyNumberFormat="1" applyFont="1" applyFill="1" applyBorder="1" applyAlignment="1">
      <alignment horizontal="left" wrapText="1"/>
    </xf>
    <xf numFmtId="168" fontId="0" fillId="2" borderId="75" xfId="0" applyNumberFormat="1" applyFill="1" applyBorder="1" applyAlignment="1">
      <alignment horizontal="left" wrapText="1"/>
    </xf>
    <xf numFmtId="0" fontId="0" fillId="2" borderId="76" xfId="0" applyFill="1" applyBorder="1" applyAlignment="1">
      <alignment horizontal="center"/>
    </xf>
    <xf numFmtId="0" fontId="16" fillId="2" borderId="9" xfId="0" applyFont="1" applyFill="1" applyBorder="1" applyAlignment="1">
      <alignment horizontal="center"/>
    </xf>
    <xf numFmtId="168" fontId="5" fillId="0" borderId="77" xfId="0" applyNumberFormat="1" applyFont="1" applyBorder="1" applyAlignment="1">
      <alignment horizontal="left" vertical="center" wrapText="1"/>
    </xf>
    <xf numFmtId="9" fontId="0" fillId="0" borderId="52" xfId="0" applyNumberFormat="1" applyBorder="1" applyAlignment="1">
      <alignment horizontal="center" vertical="center" wrapText="1"/>
    </xf>
    <xf numFmtId="10" fontId="0" fillId="0" borderId="52" xfId="0" applyNumberFormat="1" applyBorder="1" applyAlignment="1">
      <alignment horizontal="center" vertical="center" wrapText="1"/>
    </xf>
    <xf numFmtId="0" fontId="5" fillId="0" borderId="7" xfId="62" applyFont="1" applyBorder="1" applyAlignment="1">
      <alignment horizontal="center" vertical="center" wrapText="1"/>
    </xf>
    <xf numFmtId="0" fontId="0" fillId="0" borderId="34" xfId="62" applyFont="1" applyBorder="1" applyAlignment="1">
      <alignment horizontal="center"/>
    </xf>
    <xf numFmtId="0" fontId="0" fillId="0" borderId="6" xfId="62" applyFont="1" applyBorder="1" applyAlignment="1">
      <alignment horizontal="center"/>
    </xf>
    <xf numFmtId="4" fontId="5" fillId="0" borderId="8" xfId="2" applyNumberFormat="1" applyFont="1" applyBorder="1" applyAlignment="1">
      <alignment horizontal="center" vertical="center" wrapText="1"/>
    </xf>
    <xf numFmtId="168" fontId="23" fillId="0" borderId="6" xfId="47" applyNumberFormat="1" applyFont="1" applyBorder="1" applyAlignment="1" applyProtection="1">
      <alignment horizontal="center" vertical="top"/>
      <protection locked="0"/>
    </xf>
    <xf numFmtId="168" fontId="5" fillId="2" borderId="78" xfId="62" applyNumberFormat="1" applyFont="1" applyFill="1" applyBorder="1" applyAlignment="1">
      <alignment horizontal="center" vertical="center"/>
    </xf>
    <xf numFmtId="168" fontId="23" fillId="0" borderId="7" xfId="62" applyNumberFormat="1" applyBorder="1" applyAlignment="1">
      <alignment horizontal="left" vertical="top" wrapText="1"/>
    </xf>
    <xf numFmtId="168" fontId="23" fillId="0" borderId="70" xfId="62" applyNumberFormat="1" applyBorder="1" applyAlignment="1">
      <alignment horizontal="left" vertical="top" wrapText="1"/>
    </xf>
    <xf numFmtId="168" fontId="23" fillId="0" borderId="70" xfId="62" applyNumberFormat="1" applyBorder="1" applyAlignment="1">
      <alignment horizontal="left" vertical="top"/>
    </xf>
    <xf numFmtId="9" fontId="23" fillId="0" borderId="70" xfId="4" applyBorder="1" applyAlignment="1">
      <alignment horizontal="center" vertical="top"/>
    </xf>
    <xf numFmtId="0" fontId="0" fillId="0" borderId="26" xfId="62" applyFont="1" applyBorder="1" applyAlignment="1">
      <alignment horizontal="center" vertical="top"/>
    </xf>
    <xf numFmtId="4" fontId="0" fillId="0" borderId="27" xfId="141" applyNumberFormat="1" applyFont="1" applyBorder="1" applyAlignment="1"/>
    <xf numFmtId="0" fontId="5" fillId="0" borderId="79" xfId="62" applyFont="1" applyBorder="1" applyAlignment="1">
      <alignment horizontal="center" vertical="top" wrapText="1"/>
    </xf>
    <xf numFmtId="4" fontId="5" fillId="0" borderId="80" xfId="141" applyNumberFormat="1" applyFont="1" applyBorder="1" applyAlignment="1">
      <alignment horizontal="center" vertical="top" wrapText="1"/>
    </xf>
    <xf numFmtId="43" fontId="6" fillId="0" borderId="5" xfId="141" applyFont="1" applyFill="1" applyBorder="1" applyAlignment="1">
      <alignment horizontal="right" vertical="center"/>
    </xf>
    <xf numFmtId="0" fontId="0" fillId="0" borderId="81" xfId="62" applyFont="1" applyBorder="1" applyAlignment="1">
      <alignment horizontal="center" vertical="top"/>
    </xf>
    <xf numFmtId="4" fontId="0" fillId="0" borderId="8" xfId="141" applyNumberFormat="1" applyFont="1" applyBorder="1" applyAlignment="1">
      <alignment vertical="top"/>
    </xf>
    <xf numFmtId="0" fontId="0" fillId="0" borderId="8" xfId="62" applyFont="1" applyBorder="1" applyAlignment="1">
      <alignment vertical="top" wrapText="1"/>
    </xf>
    <xf numFmtId="4" fontId="0" fillId="0" borderId="8" xfId="141" applyNumberFormat="1" applyFont="1" applyBorder="1" applyAlignment="1"/>
    <xf numFmtId="4" fontId="0" fillId="2" borderId="8" xfId="141" applyNumberFormat="1" applyFont="1" applyFill="1" applyBorder="1" applyAlignment="1"/>
    <xf numFmtId="4" fontId="5" fillId="0" borderId="8" xfId="141" applyNumberFormat="1" applyFont="1" applyBorder="1" applyAlignment="1">
      <alignment horizontal="center" vertical="top" wrapText="1"/>
    </xf>
    <xf numFmtId="4" fontId="0" fillId="0" borderId="85" xfId="141" applyNumberFormat="1" applyFont="1" applyBorder="1" applyAlignment="1">
      <alignment vertical="top"/>
    </xf>
    <xf numFmtId="43" fontId="5" fillId="0" borderId="80" xfId="141" applyFont="1" applyBorder="1" applyAlignment="1">
      <alignment horizontal="center" vertical="center" wrapText="1"/>
    </xf>
    <xf numFmtId="43" fontId="5" fillId="0" borderId="8" xfId="141" applyFont="1" applyBorder="1" applyAlignment="1">
      <alignment horizontal="center" vertical="center" wrapText="1"/>
    </xf>
    <xf numFmtId="4" fontId="0" fillId="0" borderId="27" xfId="141" applyNumberFormat="1" applyFont="1" applyBorder="1" applyAlignment="1">
      <alignment vertical="top"/>
    </xf>
    <xf numFmtId="0" fontId="0" fillId="0" borderId="89" xfId="62" applyFont="1" applyBorder="1" applyAlignment="1">
      <alignment horizontal="center" vertical="top"/>
    </xf>
    <xf numFmtId="4" fontId="0" fillId="0" borderId="90" xfId="141" applyNumberFormat="1" applyFont="1" applyBorder="1" applyAlignment="1">
      <alignment vertical="top"/>
    </xf>
    <xf numFmtId="0" fontId="0" fillId="0" borderId="81" xfId="62" applyFont="1" applyBorder="1" applyAlignment="1">
      <alignment horizontal="center" vertical="top" wrapText="1"/>
    </xf>
    <xf numFmtId="4" fontId="0" fillId="0" borderId="8" xfId="141" applyNumberFormat="1" applyFont="1" applyBorder="1" applyAlignment="1">
      <alignment vertical="top" wrapText="1"/>
    </xf>
    <xf numFmtId="11" fontId="0" fillId="0" borderId="81" xfId="62" applyNumberFormat="1" applyFont="1" applyBorder="1" applyAlignment="1">
      <alignment horizontal="center" vertical="top" wrapText="1"/>
    </xf>
    <xf numFmtId="4" fontId="5" fillId="0" borderId="8" xfId="141" applyNumberFormat="1" applyFont="1" applyBorder="1" applyAlignment="1">
      <alignment vertical="top" wrapText="1"/>
    </xf>
    <xf numFmtId="0" fontId="0" fillId="0" borderId="30" xfId="62" applyFont="1" applyBorder="1" applyAlignment="1">
      <alignment horizontal="center" vertical="top"/>
    </xf>
    <xf numFmtId="0" fontId="0" fillId="0" borderId="31" xfId="62" applyFont="1" applyBorder="1" applyAlignment="1">
      <alignment vertical="top" wrapText="1"/>
    </xf>
    <xf numFmtId="0" fontId="0" fillId="0" borderId="31" xfId="62" applyFont="1" applyBorder="1" applyAlignment="1">
      <alignment horizontal="left" vertical="top"/>
    </xf>
    <xf numFmtId="3" fontId="0" fillId="0" borderId="31" xfId="62" applyNumberFormat="1" applyFont="1" applyBorder="1" applyAlignment="1">
      <alignment horizontal="center" vertical="top"/>
    </xf>
    <xf numFmtId="3" fontId="0" fillId="0" borderId="32" xfId="47" applyNumberFormat="1" applyFont="1" applyFill="1" applyBorder="1" applyAlignment="1">
      <alignment vertical="top"/>
    </xf>
    <xf numFmtId="4" fontId="0" fillId="0" borderId="33" xfId="141" applyNumberFormat="1" applyFont="1" applyBorder="1" applyAlignment="1">
      <alignment vertical="top"/>
    </xf>
    <xf numFmtId="0" fontId="23" fillId="2" borderId="7" xfId="62" applyFont="1" applyFill="1" applyBorder="1" applyAlignment="1">
      <alignment vertical="top" wrapText="1"/>
    </xf>
    <xf numFmtId="3" fontId="0" fillId="0" borderId="0" xfId="62" applyNumberFormat="1" applyFont="1" applyBorder="1" applyAlignment="1">
      <alignment horizontal="right"/>
    </xf>
    <xf numFmtId="4" fontId="0" fillId="0" borderId="27" xfId="2" applyNumberFormat="1" applyFont="1" applyBorder="1" applyAlignment="1"/>
    <xf numFmtId="4" fontId="5" fillId="0" borderId="80" xfId="2" applyNumberFormat="1" applyFont="1" applyBorder="1" applyAlignment="1">
      <alignment horizontal="center" vertical="top" wrapText="1"/>
    </xf>
    <xf numFmtId="4" fontId="0" fillId="0" borderId="8" xfId="2" applyNumberFormat="1" applyFont="1" applyFill="1" applyBorder="1" applyAlignment="1">
      <alignment vertical="top"/>
    </xf>
    <xf numFmtId="0" fontId="5" fillId="0" borderId="81" xfId="62" applyFont="1" applyBorder="1" applyAlignment="1">
      <alignment horizontal="left" vertical="center" wrapText="1"/>
    </xf>
    <xf numFmtId="4" fontId="0" fillId="2" borderId="8" xfId="2" applyNumberFormat="1" applyFont="1" applyFill="1" applyBorder="1" applyAlignment="1">
      <alignment vertical="top"/>
    </xf>
    <xf numFmtId="0" fontId="5" fillId="0" borderId="81" xfId="62" applyFont="1" applyBorder="1" applyAlignment="1">
      <alignment horizontal="center" vertical="top" wrapText="1"/>
    </xf>
    <xf numFmtId="4" fontId="0" fillId="0" borderId="27" xfId="2" applyNumberFormat="1" applyFont="1" applyFill="1" applyBorder="1" applyAlignment="1">
      <alignment vertical="top"/>
    </xf>
    <xf numFmtId="43" fontId="0" fillId="2" borderId="27" xfId="2" applyFont="1" applyFill="1" applyBorder="1" applyAlignment="1">
      <alignment horizontal="right" vertical="center"/>
    </xf>
    <xf numFmtId="43" fontId="0" fillId="0" borderId="27" xfId="2" applyFont="1" applyFill="1" applyBorder="1" applyAlignment="1">
      <alignment horizontal="right" vertical="center"/>
    </xf>
    <xf numFmtId="0" fontId="23" fillId="0" borderId="81" xfId="62" applyBorder="1" applyAlignment="1">
      <alignment horizontal="center" vertical="top" wrapText="1"/>
    </xf>
    <xf numFmtId="4" fontId="0" fillId="0" borderId="8" xfId="2" applyNumberFormat="1" applyFont="1" applyFill="1" applyBorder="1" applyAlignment="1">
      <alignment vertical="center"/>
    </xf>
    <xf numFmtId="4" fontId="0" fillId="0" borderId="8" xfId="2" applyNumberFormat="1" applyFont="1" applyBorder="1" applyAlignment="1"/>
    <xf numFmtId="4" fontId="23" fillId="0" borderId="8" xfId="2" applyNumberFormat="1" applyFont="1" applyBorder="1" applyAlignment="1"/>
    <xf numFmtId="0" fontId="23" fillId="0" borderId="26" xfId="62" applyBorder="1" applyAlignment="1">
      <alignment horizontal="center" vertical="center"/>
    </xf>
    <xf numFmtId="0" fontId="5" fillId="2" borderId="26" xfId="62" applyFont="1" applyFill="1" applyBorder="1" applyAlignment="1">
      <alignment horizontal="center" vertical="center"/>
    </xf>
    <xf numFmtId="4" fontId="0" fillId="0" borderId="90" xfId="2" applyNumberFormat="1" applyFont="1" applyBorder="1" applyAlignment="1">
      <alignment vertical="top"/>
    </xf>
    <xf numFmtId="4" fontId="0" fillId="0" borderId="8" xfId="2" applyNumberFormat="1" applyFont="1" applyBorder="1" applyAlignment="1">
      <alignment vertical="top" wrapText="1"/>
    </xf>
    <xf numFmtId="4" fontId="5" fillId="0" borderId="8" xfId="2" applyNumberFormat="1" applyFont="1" applyBorder="1" applyAlignment="1">
      <alignment vertical="top" wrapText="1"/>
    </xf>
    <xf numFmtId="0" fontId="0" fillId="0" borderId="27" xfId="62" applyFont="1" applyBorder="1"/>
    <xf numFmtId="3" fontId="0" fillId="0" borderId="31" xfId="62" applyNumberFormat="1" applyFont="1" applyBorder="1" applyAlignment="1">
      <alignment horizontal="right" vertical="top"/>
    </xf>
    <xf numFmtId="4" fontId="0" fillId="0" borderId="33" xfId="2" applyNumberFormat="1" applyFont="1" applyBorder="1" applyAlignment="1">
      <alignment vertical="top"/>
    </xf>
    <xf numFmtId="0" fontId="5" fillId="0" borderId="6" xfId="62" applyFont="1" applyBorder="1" applyAlignment="1">
      <alignment wrapText="1"/>
    </xf>
    <xf numFmtId="0" fontId="0" fillId="2" borderId="6" xfId="62" applyFont="1" applyFill="1" applyBorder="1" applyAlignment="1">
      <alignment horizontal="center" vertical="center" wrapText="1"/>
    </xf>
    <xf numFmtId="3" fontId="0" fillId="0" borderId="0" xfId="62" applyNumberFormat="1" applyFont="1" applyAlignment="1">
      <alignment vertical="center"/>
    </xf>
    <xf numFmtId="3" fontId="5" fillId="0" borderId="11" xfId="62" applyNumberFormat="1" applyFont="1" applyBorder="1" applyAlignment="1">
      <alignment vertical="center" wrapText="1"/>
    </xf>
    <xf numFmtId="167" fontId="0" fillId="2" borderId="6" xfId="62" applyNumberFormat="1" applyFont="1" applyFill="1" applyBorder="1" applyAlignment="1">
      <alignment vertical="center" wrapText="1"/>
    </xf>
    <xf numFmtId="3" fontId="0" fillId="2" borderId="6" xfId="62" applyNumberFormat="1" applyFont="1" applyFill="1" applyBorder="1" applyAlignment="1">
      <alignment vertical="center" wrapText="1"/>
    </xf>
    <xf numFmtId="164" fontId="0" fillId="2" borderId="7" xfId="2" applyNumberFormat="1" applyFont="1" applyFill="1" applyBorder="1" applyAlignment="1">
      <alignment vertical="center"/>
    </xf>
    <xf numFmtId="164" fontId="0" fillId="2" borderId="6" xfId="2" applyNumberFormat="1" applyFont="1" applyFill="1" applyBorder="1" applyAlignment="1">
      <alignment vertical="center"/>
    </xf>
    <xf numFmtId="167" fontId="0" fillId="2" borderId="4" xfId="2" applyNumberFormat="1" applyFont="1" applyFill="1" applyBorder="1" applyAlignment="1">
      <alignment vertical="center"/>
    </xf>
    <xf numFmtId="167" fontId="0" fillId="2" borderId="32" xfId="2" applyNumberFormat="1" applyFont="1" applyFill="1" applyBorder="1" applyAlignment="1">
      <alignment vertical="center"/>
    </xf>
    <xf numFmtId="3" fontId="5" fillId="2" borderId="11" xfId="62" applyNumberFormat="1" applyFont="1" applyFill="1" applyBorder="1" applyAlignment="1">
      <alignment vertical="center" wrapText="1"/>
    </xf>
    <xf numFmtId="3" fontId="0" fillId="2" borderId="7" xfId="62" applyNumberFormat="1" applyFont="1" applyFill="1" applyBorder="1" applyAlignment="1">
      <alignment vertical="center"/>
    </xf>
    <xf numFmtId="3" fontId="23" fillId="2" borderId="7" xfId="62" applyNumberFormat="1" applyFont="1" applyFill="1" applyBorder="1" applyAlignment="1">
      <alignment vertical="center"/>
    </xf>
    <xf numFmtId="3" fontId="0" fillId="2" borderId="35" xfId="62" applyNumberFormat="1" applyFont="1" applyFill="1" applyBorder="1" applyAlignment="1">
      <alignment vertical="center"/>
    </xf>
    <xf numFmtId="3" fontId="0" fillId="2" borderId="53" xfId="62" applyNumberFormat="1" applyFont="1" applyFill="1" applyBorder="1" applyAlignment="1">
      <alignment vertical="center"/>
    </xf>
    <xf numFmtId="3" fontId="23" fillId="2" borderId="7" xfId="62" applyNumberFormat="1" applyFont="1" applyFill="1" applyBorder="1" applyAlignment="1">
      <alignment vertical="center" wrapText="1"/>
    </xf>
    <xf numFmtId="3" fontId="0" fillId="2" borderId="7" xfId="62" applyNumberFormat="1" applyFont="1" applyFill="1" applyBorder="1" applyAlignment="1">
      <alignment vertical="center" wrapText="1"/>
    </xf>
    <xf numFmtId="3" fontId="23" fillId="2" borderId="7" xfId="62" applyNumberFormat="1" applyFill="1" applyBorder="1" applyAlignment="1">
      <alignment vertical="center" wrapText="1"/>
    </xf>
    <xf numFmtId="3" fontId="5" fillId="2" borderId="7" xfId="62" applyNumberFormat="1" applyFont="1" applyFill="1" applyBorder="1" applyAlignment="1">
      <alignment vertical="center" wrapText="1"/>
    </xf>
    <xf numFmtId="3" fontId="0" fillId="2" borderId="66" xfId="62" applyNumberFormat="1" applyFont="1" applyFill="1" applyBorder="1" applyAlignment="1">
      <alignment vertical="center"/>
    </xf>
    <xf numFmtId="3" fontId="0" fillId="2" borderId="2" xfId="62" applyNumberFormat="1" applyFont="1" applyFill="1" applyBorder="1" applyAlignment="1">
      <alignment vertical="center"/>
    </xf>
    <xf numFmtId="3" fontId="0" fillId="2" borderId="7" xfId="2" applyNumberFormat="1" applyFont="1" applyFill="1" applyBorder="1" applyAlignment="1">
      <alignment vertical="center" wrapText="1"/>
    </xf>
    <xf numFmtId="3" fontId="0" fillId="2" borderId="29" xfId="62" applyNumberFormat="1" applyFont="1" applyFill="1" applyBorder="1" applyAlignment="1">
      <alignment vertical="center"/>
    </xf>
    <xf numFmtId="3" fontId="5" fillId="2" borderId="31" xfId="2" applyNumberFormat="1" applyFont="1" applyFill="1" applyBorder="1" applyAlignment="1">
      <alignment vertical="center"/>
    </xf>
    <xf numFmtId="3" fontId="0" fillId="2" borderId="23" xfId="62" applyNumberFormat="1" applyFont="1" applyFill="1" applyBorder="1" applyAlignment="1">
      <alignment vertical="center"/>
    </xf>
    <xf numFmtId="1" fontId="0" fillId="2" borderId="0" xfId="62" applyNumberFormat="1" applyFont="1" applyFill="1" applyAlignment="1">
      <alignment vertical="center"/>
    </xf>
    <xf numFmtId="1" fontId="0" fillId="0" borderId="0" xfId="62" applyNumberFormat="1" applyFont="1" applyAlignment="1">
      <alignment vertical="center"/>
    </xf>
    <xf numFmtId="3" fontId="0" fillId="0" borderId="0" xfId="62" applyNumberFormat="1" applyFont="1" applyAlignment="1">
      <alignment horizontal="right"/>
    </xf>
    <xf numFmtId="3" fontId="5" fillId="0" borderId="11" xfId="47" applyNumberFormat="1" applyFont="1" applyBorder="1" applyAlignment="1">
      <alignment horizontal="right" vertical="top" wrapText="1"/>
    </xf>
    <xf numFmtId="167" fontId="5" fillId="0" borderId="4" xfId="2" applyNumberFormat="1" applyFont="1" applyFill="1" applyBorder="1" applyAlignment="1">
      <alignment horizontal="right" vertical="center"/>
    </xf>
    <xf numFmtId="3" fontId="0" fillId="0" borderId="7" xfId="47" applyNumberFormat="1" applyFont="1" applyFill="1" applyBorder="1" applyAlignment="1">
      <alignment horizontal="right" vertical="top"/>
    </xf>
    <xf numFmtId="3" fontId="0" fillId="2" borderId="7" xfId="47" applyNumberFormat="1" applyFont="1" applyFill="1" applyBorder="1" applyAlignment="1">
      <alignment horizontal="right" vertical="center"/>
    </xf>
    <xf numFmtId="3" fontId="0" fillId="2" borderId="7" xfId="47" applyNumberFormat="1" applyFont="1" applyFill="1" applyBorder="1" applyAlignment="1">
      <alignment horizontal="right" vertical="top"/>
    </xf>
    <xf numFmtId="3" fontId="0" fillId="2" borderId="6" xfId="47" applyNumberFormat="1" applyFont="1" applyFill="1" applyBorder="1" applyAlignment="1">
      <alignment horizontal="right" vertical="top"/>
    </xf>
    <xf numFmtId="167" fontId="0" fillId="2" borderId="5" xfId="2" applyNumberFormat="1" applyFont="1" applyFill="1" applyBorder="1" applyAlignment="1">
      <alignment horizontal="right" vertical="center"/>
    </xf>
    <xf numFmtId="167" fontId="0" fillId="2" borderId="36" xfId="2" applyNumberFormat="1" applyFont="1" applyFill="1" applyBorder="1" applyAlignment="1">
      <alignment horizontal="right" vertical="center"/>
    </xf>
    <xf numFmtId="3" fontId="5" fillId="2" borderId="11" xfId="47" applyNumberFormat="1" applyFont="1" applyFill="1" applyBorder="1" applyAlignment="1">
      <alignment horizontal="right" vertical="top" wrapText="1"/>
    </xf>
    <xf numFmtId="167" fontId="0" fillId="2" borderId="7" xfId="2" applyNumberFormat="1" applyFont="1" applyFill="1" applyBorder="1" applyAlignment="1">
      <alignment horizontal="right"/>
    </xf>
    <xf numFmtId="167" fontId="10" fillId="2" borderId="7" xfId="2" applyNumberFormat="1" applyFont="1" applyFill="1" applyBorder="1" applyAlignment="1">
      <alignment horizontal="right"/>
    </xf>
    <xf numFmtId="167" fontId="10" fillId="2" borderId="35" xfId="2" applyNumberFormat="1" applyFont="1" applyFill="1" applyBorder="1" applyAlignment="1">
      <alignment horizontal="right"/>
    </xf>
    <xf numFmtId="167" fontId="10" fillId="2" borderId="53" xfId="2" applyNumberFormat="1" applyFont="1" applyFill="1" applyBorder="1" applyAlignment="1">
      <alignment horizontal="right"/>
    </xf>
    <xf numFmtId="3" fontId="0" fillId="2" borderId="66" xfId="47" applyNumberFormat="1" applyFont="1" applyFill="1" applyBorder="1" applyAlignment="1">
      <alignment horizontal="right" vertical="center" wrapText="1"/>
    </xf>
    <xf numFmtId="3" fontId="0" fillId="2" borderId="7" xfId="47" applyNumberFormat="1" applyFont="1" applyFill="1" applyBorder="1" applyAlignment="1">
      <alignment horizontal="right" vertical="center" wrapText="1"/>
    </xf>
    <xf numFmtId="3" fontId="0" fillId="2" borderId="7" xfId="47" applyNumberFormat="1" applyFont="1" applyFill="1" applyBorder="1" applyAlignment="1">
      <alignment horizontal="right" wrapText="1"/>
    </xf>
    <xf numFmtId="3" fontId="0" fillId="2" borderId="66" xfId="62" applyNumberFormat="1" applyFont="1" applyFill="1" applyBorder="1" applyAlignment="1">
      <alignment horizontal="right"/>
    </xf>
    <xf numFmtId="3" fontId="0" fillId="2" borderId="53" xfId="62" applyNumberFormat="1" applyFont="1" applyFill="1" applyBorder="1" applyAlignment="1">
      <alignment horizontal="right"/>
    </xf>
    <xf numFmtId="3" fontId="0" fillId="2" borderId="2" xfId="47" applyNumberFormat="1" applyFont="1" applyFill="1" applyBorder="1" applyAlignment="1">
      <alignment horizontal="right" vertical="top"/>
    </xf>
    <xf numFmtId="3" fontId="0" fillId="2" borderId="7" xfId="2" applyNumberFormat="1" applyFont="1" applyFill="1" applyBorder="1" applyAlignment="1">
      <alignment horizontal="right" vertical="top" wrapText="1"/>
    </xf>
    <xf numFmtId="3" fontId="0" fillId="2" borderId="4" xfId="47" applyNumberFormat="1" applyFont="1" applyFill="1" applyBorder="1" applyAlignment="1">
      <alignment horizontal="right" vertical="top"/>
    </xf>
    <xf numFmtId="3" fontId="5" fillId="2" borderId="32" xfId="2" applyNumberFormat="1" applyFont="1" applyFill="1" applyBorder="1" applyAlignment="1">
      <alignment horizontal="right" vertical="top"/>
    </xf>
    <xf numFmtId="3" fontId="0" fillId="2" borderId="24" xfId="47" applyNumberFormat="1" applyFont="1" applyFill="1" applyBorder="1" applyAlignment="1">
      <alignment horizontal="right" vertical="top"/>
    </xf>
    <xf numFmtId="167" fontId="0" fillId="2" borderId="0" xfId="2" applyNumberFormat="1" applyFont="1" applyFill="1" applyBorder="1" applyAlignment="1">
      <alignment horizontal="right"/>
    </xf>
    <xf numFmtId="167" fontId="0" fillId="0" borderId="0" xfId="2" applyNumberFormat="1" applyFont="1" applyBorder="1" applyAlignment="1">
      <alignment horizontal="right"/>
    </xf>
    <xf numFmtId="4" fontId="0" fillId="2" borderId="0" xfId="2" applyNumberFormat="1" applyFont="1" applyFill="1" applyBorder="1" applyAlignment="1">
      <alignment vertical="top"/>
    </xf>
    <xf numFmtId="0" fontId="5" fillId="2" borderId="7" xfId="93" applyFont="1" applyFill="1" applyBorder="1" applyAlignment="1">
      <alignment horizontal="center" vertical="center"/>
    </xf>
    <xf numFmtId="0" fontId="5" fillId="2" borderId="73" xfId="93" applyFont="1" applyFill="1" applyBorder="1" applyAlignment="1">
      <alignment horizontal="center" vertical="center"/>
    </xf>
    <xf numFmtId="4" fontId="0" fillId="2" borderId="17" xfId="2" applyNumberFormat="1" applyFont="1" applyFill="1" applyBorder="1" applyAlignment="1">
      <alignment vertical="top"/>
    </xf>
    <xf numFmtId="167" fontId="0" fillId="2" borderId="7" xfId="2" applyNumberFormat="1" applyFont="1" applyFill="1" applyBorder="1" applyAlignment="1">
      <alignment horizontal="right" vertical="center"/>
    </xf>
    <xf numFmtId="167" fontId="0" fillId="2" borderId="73" xfId="2" applyNumberFormat="1" applyFont="1" applyFill="1" applyBorder="1" applyAlignment="1">
      <alignment horizontal="right" vertical="center"/>
    </xf>
    <xf numFmtId="3" fontId="0" fillId="2" borderId="7" xfId="62" applyNumberFormat="1" applyFont="1" applyFill="1" applyBorder="1" applyAlignment="1"/>
    <xf numFmtId="4" fontId="5" fillId="2" borderId="65" xfId="2" applyNumberFormat="1" applyFont="1" applyFill="1" applyBorder="1" applyAlignment="1">
      <alignment horizontal="right" vertical="center" wrapText="1"/>
    </xf>
    <xf numFmtId="43" fontId="0" fillId="2" borderId="9" xfId="2" applyFont="1" applyFill="1" applyBorder="1" applyAlignment="1">
      <alignment horizontal="right" vertical="center" wrapText="1"/>
    </xf>
    <xf numFmtId="4" fontId="0" fillId="0" borderId="8" xfId="141" applyNumberFormat="1" applyFont="1" applyFill="1" applyBorder="1" applyAlignment="1">
      <alignment vertical="center"/>
    </xf>
    <xf numFmtId="43" fontId="5" fillId="0" borderId="68" xfId="2" applyFont="1" applyFill="1" applyBorder="1" applyAlignment="1">
      <alignment vertical="center"/>
    </xf>
    <xf numFmtId="3" fontId="32" fillId="0" borderId="6" xfId="62" applyNumberFormat="1" applyFont="1" applyBorder="1" applyAlignment="1">
      <alignment vertical="center"/>
    </xf>
    <xf numFmtId="0" fontId="8" fillId="0" borderId="6" xfId="62" applyFont="1" applyBorder="1" applyAlignment="1">
      <alignment wrapText="1"/>
    </xf>
    <xf numFmtId="0" fontId="8" fillId="0" borderId="73" xfId="62" applyFont="1" applyBorder="1" applyAlignment="1">
      <alignment wrapText="1"/>
    </xf>
    <xf numFmtId="167" fontId="32" fillId="0" borderId="6" xfId="141" applyNumberFormat="1" applyFont="1" applyBorder="1" applyAlignment="1">
      <alignment horizontal="right" vertical="center"/>
    </xf>
    <xf numFmtId="0" fontId="32" fillId="2" borderId="7" xfId="62" applyFont="1" applyFill="1" applyBorder="1" applyAlignment="1">
      <alignment horizontal="center"/>
    </xf>
    <xf numFmtId="0" fontId="32" fillId="0" borderId="73" xfId="62" applyFont="1" applyFill="1" applyBorder="1" applyAlignment="1">
      <alignment horizontal="center"/>
    </xf>
    <xf numFmtId="167" fontId="32" fillId="0" borderId="73" xfId="141" applyNumberFormat="1" applyFont="1" applyBorder="1" applyAlignment="1">
      <alignment horizontal="right" vertical="center"/>
    </xf>
    <xf numFmtId="4" fontId="5" fillId="0" borderId="65" xfId="141" applyNumberFormat="1" applyFont="1" applyFill="1" applyBorder="1" applyAlignment="1">
      <alignment vertical="top"/>
    </xf>
    <xf numFmtId="4" fontId="0" fillId="0" borderId="8" xfId="141" applyNumberFormat="1" applyFont="1" applyBorder="1" applyAlignment="1">
      <alignment vertical="center"/>
    </xf>
    <xf numFmtId="0" fontId="0" fillId="2" borderId="6" xfId="62" applyFont="1" applyFill="1" applyBorder="1" applyAlignment="1">
      <alignment horizontal="center" vertical="center"/>
    </xf>
    <xf numFmtId="4" fontId="5" fillId="0" borderId="8" xfId="141" applyNumberFormat="1" applyFont="1" applyFill="1" applyBorder="1" applyAlignment="1">
      <alignment vertical="top"/>
    </xf>
    <xf numFmtId="0" fontId="8" fillId="0" borderId="70" xfId="62" applyFont="1" applyBorder="1" applyAlignment="1">
      <alignment wrapText="1"/>
    </xf>
    <xf numFmtId="0" fontId="0" fillId="0" borderId="70" xfId="62" applyFont="1" applyFill="1" applyBorder="1" applyAlignment="1">
      <alignment horizontal="center"/>
    </xf>
    <xf numFmtId="3" fontId="0" fillId="0" borderId="70" xfId="62" applyNumberFormat="1" applyFont="1" applyFill="1" applyBorder="1" applyAlignment="1">
      <alignment horizontal="center"/>
    </xf>
    <xf numFmtId="3" fontId="8" fillId="0" borderId="70" xfId="62" applyNumberFormat="1" applyFont="1" applyBorder="1" applyAlignment="1">
      <alignment vertical="center"/>
    </xf>
    <xf numFmtId="43" fontId="8" fillId="0" borderId="70" xfId="141" applyFont="1" applyBorder="1" applyAlignment="1">
      <alignment horizontal="right" vertical="center"/>
    </xf>
    <xf numFmtId="0" fontId="0" fillId="0" borderId="26" xfId="62" applyFont="1" applyBorder="1" applyAlignment="1">
      <alignment horizontal="right" vertical="top"/>
    </xf>
    <xf numFmtId="0" fontId="5" fillId="0" borderId="79" xfId="62" applyFont="1" applyBorder="1" applyAlignment="1">
      <alignment horizontal="right" vertical="top" wrapText="1"/>
    </xf>
    <xf numFmtId="0" fontId="5" fillId="0" borderId="54" xfId="93" applyFont="1" applyFill="1" applyBorder="1" applyAlignment="1">
      <alignment horizontal="right" vertical="center"/>
    </xf>
    <xf numFmtId="0" fontId="5" fillId="0" borderId="81" xfId="62" applyFont="1" applyBorder="1" applyAlignment="1">
      <alignment horizontal="right" vertical="top"/>
    </xf>
    <xf numFmtId="0" fontId="0" fillId="0" borderId="81" xfId="62" applyFont="1" applyBorder="1" applyAlignment="1">
      <alignment horizontal="right" vertical="top"/>
    </xf>
    <xf numFmtId="0" fontId="0" fillId="0" borderId="81" xfId="62" applyFont="1" applyFill="1" applyBorder="1" applyAlignment="1">
      <alignment horizontal="right" vertical="top"/>
    </xf>
    <xf numFmtId="0" fontId="23" fillId="0" borderId="81" xfId="62" applyFont="1" applyFill="1" applyBorder="1" applyAlignment="1">
      <alignment horizontal="right" vertical="top" wrapText="1"/>
    </xf>
    <xf numFmtId="0" fontId="5" fillId="0" borderId="81" xfId="62" applyFont="1" applyFill="1" applyBorder="1" applyAlignment="1">
      <alignment horizontal="right" vertical="top" wrapText="1"/>
    </xf>
    <xf numFmtId="0" fontId="0" fillId="0" borderId="81" xfId="62" applyFont="1" applyFill="1" applyBorder="1" applyAlignment="1">
      <alignment horizontal="right" vertical="top" wrapText="1"/>
    </xf>
    <xf numFmtId="0" fontId="32" fillId="0" borderId="81" xfId="62" applyFont="1" applyFill="1" applyBorder="1" applyAlignment="1">
      <alignment horizontal="right" vertical="top" wrapText="1"/>
    </xf>
    <xf numFmtId="0" fontId="5" fillId="0" borderId="81" xfId="93" applyFont="1" applyFill="1" applyBorder="1" applyAlignment="1">
      <alignment horizontal="right" vertical="center"/>
    </xf>
    <xf numFmtId="0" fontId="0" fillId="0" borderId="81" xfId="93" applyFont="1" applyFill="1" applyBorder="1" applyAlignment="1">
      <alignment horizontal="right" vertical="center"/>
    </xf>
    <xf numFmtId="0" fontId="5" fillId="0" borderId="26" xfId="62" applyFont="1" applyBorder="1" applyAlignment="1">
      <alignment horizontal="right" vertical="center"/>
    </xf>
    <xf numFmtId="0" fontId="0" fillId="0" borderId="26" xfId="62" applyFont="1" applyBorder="1" applyAlignment="1">
      <alignment horizontal="right" vertical="center"/>
    </xf>
    <xf numFmtId="0" fontId="0" fillId="0" borderId="26" xfId="62" applyFont="1" applyBorder="1" applyAlignment="1">
      <alignment horizontal="right" vertical="top" wrapText="1"/>
    </xf>
    <xf numFmtId="0" fontId="0" fillId="0" borderId="81" xfId="62" applyFont="1" applyBorder="1" applyAlignment="1">
      <alignment horizontal="right" vertical="center"/>
    </xf>
    <xf numFmtId="0" fontId="5" fillId="0" borderId="67" xfId="62" applyFont="1" applyBorder="1" applyAlignment="1">
      <alignment horizontal="right" vertical="center"/>
    </xf>
    <xf numFmtId="0" fontId="5" fillId="0" borderId="26" xfId="62" applyFont="1" applyBorder="1" applyAlignment="1">
      <alignment horizontal="right" vertical="top" wrapText="1"/>
    </xf>
    <xf numFmtId="0" fontId="23" fillId="0" borderId="26" xfId="62" applyFont="1" applyBorder="1" applyAlignment="1">
      <alignment horizontal="right" vertical="top" wrapText="1"/>
    </xf>
    <xf numFmtId="0" fontId="23" fillId="2" borderId="26" xfId="62" applyFont="1" applyFill="1" applyBorder="1" applyAlignment="1">
      <alignment horizontal="right" vertical="center"/>
    </xf>
    <xf numFmtId="0" fontId="0" fillId="2" borderId="26" xfId="62" applyFont="1" applyFill="1" applyBorder="1" applyAlignment="1">
      <alignment horizontal="right" vertical="center"/>
    </xf>
    <xf numFmtId="0" fontId="23" fillId="0" borderId="26" xfId="62" applyFont="1" applyBorder="1" applyAlignment="1">
      <alignment horizontal="right" vertical="center"/>
    </xf>
    <xf numFmtId="0" fontId="23" fillId="0" borderId="81" xfId="62" applyFont="1" applyBorder="1" applyAlignment="1">
      <alignment horizontal="right" vertical="center"/>
    </xf>
    <xf numFmtId="0" fontId="23" fillId="0" borderId="55" xfId="62" applyFont="1" applyBorder="1" applyAlignment="1">
      <alignment horizontal="right" vertical="center"/>
    </xf>
    <xf numFmtId="0" fontId="5" fillId="0" borderId="67" xfId="62" applyFont="1" applyBorder="1" applyAlignment="1">
      <alignment horizontal="right" vertical="top"/>
    </xf>
    <xf numFmtId="0" fontId="8" fillId="0" borderId="26" xfId="62" applyFont="1" applyBorder="1" applyAlignment="1">
      <alignment horizontal="right"/>
    </xf>
    <xf numFmtId="0" fontId="8" fillId="0" borderId="81" xfId="62" applyFont="1" applyBorder="1" applyAlignment="1">
      <alignment horizontal="right"/>
    </xf>
    <xf numFmtId="0" fontId="23" fillId="0" borderId="88" xfId="62" applyFont="1" applyBorder="1" applyAlignment="1">
      <alignment horizontal="right" vertical="center"/>
    </xf>
    <xf numFmtId="0" fontId="0" fillId="0" borderId="82" xfId="62" applyFont="1" applyBorder="1" applyAlignment="1">
      <alignment horizontal="right" vertical="top" wrapText="1"/>
    </xf>
    <xf numFmtId="0" fontId="5" fillId="0" borderId="26" xfId="62" applyFont="1" applyBorder="1" applyAlignment="1">
      <alignment horizontal="right" vertical="top"/>
    </xf>
    <xf numFmtId="0" fontId="0" fillId="0" borderId="84" xfId="62" applyFont="1" applyBorder="1" applyAlignment="1">
      <alignment horizontal="right" vertical="top"/>
    </xf>
    <xf numFmtId="0" fontId="5" fillId="0" borderId="88" xfId="62" applyFont="1" applyBorder="1" applyAlignment="1">
      <alignment horizontal="right" vertical="top" wrapText="1"/>
    </xf>
    <xf numFmtId="0" fontId="0" fillId="0" borderId="89" xfId="62" applyFont="1" applyBorder="1" applyAlignment="1">
      <alignment horizontal="right" vertical="top"/>
    </xf>
    <xf numFmtId="0" fontId="0" fillId="0" borderId="81" xfId="62" applyFont="1" applyBorder="1" applyAlignment="1">
      <alignment horizontal="right" vertical="top" wrapText="1"/>
    </xf>
    <xf numFmtId="11" fontId="0" fillId="0" borderId="81" xfId="62" applyNumberFormat="1" applyFont="1" applyBorder="1" applyAlignment="1">
      <alignment horizontal="right" vertical="top" wrapText="1"/>
    </xf>
    <xf numFmtId="0" fontId="0" fillId="0" borderId="28" xfId="62" applyFont="1" applyBorder="1" applyAlignment="1">
      <alignment horizontal="right" vertical="top" wrapText="1"/>
    </xf>
    <xf numFmtId="0" fontId="5" fillId="0" borderId="30" xfId="62" applyFont="1" applyBorder="1" applyAlignment="1">
      <alignment horizontal="right" vertical="top"/>
    </xf>
    <xf numFmtId="0" fontId="0" fillId="0" borderId="30" xfId="62" applyFont="1" applyBorder="1" applyAlignment="1">
      <alignment horizontal="right" vertical="top"/>
    </xf>
    <xf numFmtId="0" fontId="0" fillId="0" borderId="7" xfId="62" applyFont="1" applyFill="1" applyBorder="1" applyAlignment="1">
      <alignment horizontal="center" vertical="center"/>
    </xf>
    <xf numFmtId="3" fontId="0" fillId="0" borderId="7" xfId="62" applyNumberFormat="1" applyFont="1" applyFill="1" applyBorder="1" applyAlignment="1">
      <alignment horizontal="center" vertical="center"/>
    </xf>
    <xf numFmtId="3" fontId="0" fillId="2" borderId="7" xfId="62" applyNumberFormat="1" applyFont="1" applyFill="1" applyBorder="1" applyAlignment="1">
      <alignment horizontal="right" vertical="center"/>
    </xf>
    <xf numFmtId="0" fontId="5" fillId="0" borderId="2" xfId="62" applyFont="1" applyBorder="1" applyAlignment="1">
      <alignment horizontal="center" vertical="top" wrapText="1"/>
    </xf>
    <xf numFmtId="0" fontId="4" fillId="0" borderId="6" xfId="62" applyFont="1" applyBorder="1" applyAlignment="1">
      <alignment wrapText="1"/>
    </xf>
    <xf numFmtId="0" fontId="23" fillId="0" borderId="6" xfId="62" applyFont="1" applyBorder="1" applyAlignment="1">
      <alignment vertical="center" wrapText="1"/>
    </xf>
    <xf numFmtId="0" fontId="23" fillId="0" borderId="6" xfId="62" applyBorder="1" applyAlignment="1">
      <alignment wrapText="1"/>
    </xf>
    <xf numFmtId="168" fontId="23" fillId="0" borderId="70" xfId="47" applyNumberFormat="1" applyFont="1" applyBorder="1" applyAlignment="1" applyProtection="1">
      <alignment horizontal="center" vertical="top"/>
      <protection locked="0"/>
    </xf>
    <xf numFmtId="0" fontId="5" fillId="2" borderId="26" xfId="62" applyFont="1" applyFill="1" applyBorder="1" applyAlignment="1">
      <alignment horizontal="center" vertical="top" wrapText="1"/>
    </xf>
    <xf numFmtId="0" fontId="5" fillId="2" borderId="21" xfId="62" applyFont="1" applyFill="1" applyBorder="1" applyAlignment="1">
      <alignment horizontal="center" vertical="top"/>
    </xf>
    <xf numFmtId="0" fontId="23" fillId="0" borderId="0" xfId="0" applyFont="1" applyAlignment="1">
      <alignment vertical="top"/>
    </xf>
    <xf numFmtId="168" fontId="5" fillId="0" borderId="51" xfId="0" applyNumberFormat="1" applyFont="1" applyBorder="1" applyAlignment="1">
      <alignment horizontal="left" vertical="center" wrapText="1"/>
    </xf>
    <xf numFmtId="168" fontId="5" fillId="0" borderId="52" xfId="0" applyNumberFormat="1" applyFont="1" applyBorder="1" applyAlignment="1">
      <alignment horizontal="left" vertical="center" wrapText="1"/>
    </xf>
    <xf numFmtId="168" fontId="23" fillId="2" borderId="47" xfId="0" applyNumberFormat="1" applyFont="1" applyFill="1" applyBorder="1" applyAlignment="1">
      <alignment horizontal="left" wrapText="1"/>
    </xf>
    <xf numFmtId="168" fontId="0" fillId="2" borderId="48" xfId="0" applyNumberFormat="1" applyFill="1" applyBorder="1" applyAlignment="1">
      <alignment horizontal="left" wrapText="1"/>
    </xf>
    <xf numFmtId="169" fontId="15" fillId="0" borderId="0" xfId="38" applyNumberFormat="1" applyFont="1" applyBorder="1" applyAlignment="1">
      <alignment horizontal="center" vertical="center" wrapText="1"/>
    </xf>
    <xf numFmtId="168" fontId="5" fillId="0" borderId="49" xfId="0" applyNumberFormat="1" applyFont="1" applyBorder="1" applyAlignment="1">
      <alignment horizontal="left" vertical="center" wrapText="1"/>
    </xf>
    <xf numFmtId="168" fontId="5" fillId="0" borderId="50" xfId="0" applyNumberFormat="1" applyFont="1" applyBorder="1" applyAlignment="1">
      <alignment horizontal="left" vertical="center" wrapText="1"/>
    </xf>
    <xf numFmtId="168" fontId="4" fillId="0" borderId="0" xfId="62" applyNumberFormat="1" applyFont="1" applyAlignment="1" applyProtection="1">
      <alignment horizontal="center" vertical="top" wrapText="1"/>
      <protection locked="0"/>
    </xf>
    <xf numFmtId="168" fontId="4" fillId="0" borderId="34" xfId="62" applyNumberFormat="1" applyFont="1" applyBorder="1" applyAlignment="1" applyProtection="1">
      <alignment horizontal="center" vertical="top" wrapText="1"/>
      <protection locked="0"/>
    </xf>
    <xf numFmtId="168" fontId="4" fillId="0" borderId="6" xfId="62" applyNumberFormat="1" applyFont="1" applyBorder="1" applyAlignment="1" applyProtection="1">
      <alignment horizontal="center" vertical="top" wrapText="1"/>
      <protection locked="0"/>
    </xf>
    <xf numFmtId="0" fontId="5" fillId="0" borderId="0" xfId="62" applyFont="1" applyAlignment="1">
      <alignment horizontal="left" vertical="top" wrapText="1"/>
    </xf>
    <xf numFmtId="4" fontId="5" fillId="2" borderId="60" xfId="2" applyNumberFormat="1" applyFont="1" applyFill="1" applyBorder="1" applyAlignment="1">
      <alignment horizontal="center"/>
    </xf>
    <xf numFmtId="4" fontId="5" fillId="2" borderId="61" xfId="2" applyNumberFormat="1" applyFont="1" applyFill="1" applyBorder="1" applyAlignment="1">
      <alignment horizontal="center"/>
    </xf>
    <xf numFmtId="0" fontId="4" fillId="0" borderId="0" xfId="62" applyFont="1" applyAlignment="1">
      <alignment horizontal="center" vertical="top" wrapText="1"/>
    </xf>
    <xf numFmtId="0" fontId="5" fillId="2" borderId="64" xfId="93" applyFont="1" applyFill="1" applyBorder="1" applyAlignment="1">
      <alignment horizontal="center" vertical="center" wrapText="1"/>
    </xf>
    <xf numFmtId="0" fontId="5" fillId="2" borderId="53" xfId="93" applyFont="1" applyFill="1" applyBorder="1" applyAlignment="1">
      <alignment horizontal="center" vertical="center" wrapText="1"/>
    </xf>
    <xf numFmtId="43" fontId="5" fillId="2" borderId="56" xfId="2" applyFont="1" applyFill="1" applyBorder="1" applyAlignment="1">
      <alignment horizontal="center" vertical="center"/>
    </xf>
    <xf numFmtId="43" fontId="5" fillId="2" borderId="91" xfId="2" applyFont="1" applyFill="1" applyBorder="1" applyAlignment="1">
      <alignment horizontal="center" vertical="center"/>
    </xf>
    <xf numFmtId="0" fontId="4" fillId="0" borderId="26" xfId="62" applyNumberFormat="1" applyFont="1" applyBorder="1" applyAlignment="1">
      <alignment horizontal="center" vertical="top" wrapText="1"/>
    </xf>
    <xf numFmtId="0" fontId="4" fillId="0" borderId="0" xfId="62" applyNumberFormat="1" applyFont="1" applyBorder="1" applyAlignment="1">
      <alignment horizontal="center" vertical="top" wrapText="1"/>
    </xf>
    <xf numFmtId="0" fontId="4" fillId="0" borderId="27" xfId="62" applyNumberFormat="1" applyFont="1" applyBorder="1" applyAlignment="1">
      <alignment horizontal="center" vertical="top" wrapText="1"/>
    </xf>
    <xf numFmtId="0" fontId="4" fillId="0" borderId="28" xfId="62" applyNumberFormat="1" applyFont="1" applyBorder="1" applyAlignment="1">
      <alignment horizontal="center" vertical="top" wrapText="1"/>
    </xf>
    <xf numFmtId="0" fontId="4" fillId="0" borderId="29" xfId="62" applyNumberFormat="1" applyFont="1" applyBorder="1" applyAlignment="1">
      <alignment horizontal="center" vertical="top" wrapText="1"/>
    </xf>
    <xf numFmtId="0" fontId="4" fillId="0" borderId="5" xfId="62" applyNumberFormat="1" applyFont="1" applyBorder="1" applyAlignment="1">
      <alignment horizontal="center" vertical="top" wrapText="1"/>
    </xf>
    <xf numFmtId="0" fontId="4" fillId="0" borderId="82" xfId="62" applyNumberFormat="1" applyFont="1" applyBorder="1" applyAlignment="1">
      <alignment horizontal="center" vertical="top" wrapText="1"/>
    </xf>
    <xf numFmtId="0" fontId="4" fillId="0" borderId="19" xfId="62" applyNumberFormat="1" applyFont="1" applyBorder="1" applyAlignment="1">
      <alignment horizontal="center" vertical="top" wrapText="1"/>
    </xf>
    <xf numFmtId="0" fontId="4" fillId="0" borderId="83" xfId="62" applyNumberFormat="1" applyFont="1" applyBorder="1" applyAlignment="1">
      <alignment horizontal="center" vertical="top" wrapText="1"/>
    </xf>
    <xf numFmtId="0" fontId="4" fillId="0" borderId="86" xfId="62" applyNumberFormat="1" applyFont="1" applyBorder="1" applyAlignment="1">
      <alignment horizontal="center" vertical="top" wrapText="1"/>
    </xf>
    <xf numFmtId="0" fontId="4" fillId="0" borderId="71" xfId="62" applyNumberFormat="1" applyFont="1" applyBorder="1" applyAlignment="1">
      <alignment horizontal="center" vertical="top" wrapText="1"/>
    </xf>
    <xf numFmtId="0" fontId="4" fillId="0" borderId="87" xfId="62" applyNumberFormat="1" applyFont="1" applyBorder="1" applyAlignment="1">
      <alignment horizontal="center" vertical="top" wrapText="1"/>
    </xf>
    <xf numFmtId="0" fontId="23" fillId="0" borderId="34" xfId="62" applyFont="1" applyBorder="1" applyAlignment="1">
      <alignment horizontal="left" vertical="top" wrapText="1"/>
    </xf>
    <xf numFmtId="0" fontId="23" fillId="0" borderId="0" xfId="62" applyFont="1" applyBorder="1" applyAlignment="1">
      <alignment horizontal="left" vertical="top" wrapText="1"/>
    </xf>
    <xf numFmtId="0" fontId="23" fillId="0" borderId="6" xfId="62" applyFont="1" applyBorder="1" applyAlignment="1">
      <alignment horizontal="left" vertical="top" wrapText="1"/>
    </xf>
    <xf numFmtId="0" fontId="0" fillId="0" borderId="74" xfId="62" applyNumberFormat="1" applyFont="1" applyBorder="1" applyAlignment="1">
      <alignment horizontal="left" vertical="top" wrapText="1"/>
    </xf>
    <xf numFmtId="0" fontId="0" fillId="0" borderId="31" xfId="62" applyNumberFormat="1" applyFont="1" applyBorder="1" applyAlignment="1">
      <alignment horizontal="left" vertical="top" wrapText="1"/>
    </xf>
    <xf numFmtId="0" fontId="0" fillId="0" borderId="32" xfId="62" applyNumberFormat="1" applyFont="1" applyBorder="1" applyAlignment="1">
      <alignment horizontal="left" vertical="top" wrapText="1"/>
    </xf>
    <xf numFmtId="0" fontId="0" fillId="0" borderId="34" xfId="62" applyFont="1" applyBorder="1" applyAlignment="1">
      <alignment horizontal="center" vertical="top" wrapText="1"/>
    </xf>
    <xf numFmtId="0" fontId="0" fillId="0" borderId="0" xfId="62" applyFont="1" applyBorder="1" applyAlignment="1">
      <alignment horizontal="center" vertical="top" wrapText="1"/>
    </xf>
    <xf numFmtId="0" fontId="0" fillId="0" borderId="6" xfId="62" applyFont="1" applyBorder="1" applyAlignment="1">
      <alignment horizontal="center" vertical="top" wrapText="1"/>
    </xf>
    <xf numFmtId="0" fontId="5" fillId="0" borderId="92" xfId="62" applyFont="1" applyBorder="1" applyAlignment="1">
      <alignment horizontal="center" vertical="top" wrapText="1"/>
    </xf>
    <xf numFmtId="0" fontId="5" fillId="0" borderId="71" xfId="62" applyFont="1" applyBorder="1" applyAlignment="1">
      <alignment horizontal="center" vertical="top" wrapText="1"/>
    </xf>
    <xf numFmtId="0" fontId="5" fillId="0" borderId="38" xfId="62" applyFont="1" applyBorder="1" applyAlignment="1">
      <alignment horizontal="center" vertical="top" wrapText="1"/>
    </xf>
    <xf numFmtId="0" fontId="0" fillId="0" borderId="34" xfId="62" applyFont="1" applyBorder="1" applyAlignment="1">
      <alignment horizontal="left" vertical="top" wrapText="1"/>
    </xf>
    <xf numFmtId="0" fontId="0" fillId="0" borderId="0" xfId="62" applyFont="1" applyBorder="1" applyAlignment="1">
      <alignment horizontal="left" vertical="top" wrapText="1"/>
    </xf>
    <xf numFmtId="0" fontId="0" fillId="0" borderId="6" xfId="62" applyFont="1" applyBorder="1" applyAlignment="1">
      <alignment horizontal="left" vertical="top" wrapText="1"/>
    </xf>
    <xf numFmtId="0" fontId="5" fillId="0" borderId="34" xfId="62" applyFont="1" applyBorder="1" applyAlignment="1">
      <alignment horizontal="left" vertical="top" wrapText="1"/>
    </xf>
    <xf numFmtId="0" fontId="5" fillId="0" borderId="0" xfId="62" applyFont="1" applyBorder="1" applyAlignment="1">
      <alignment horizontal="left" vertical="top" wrapText="1"/>
    </xf>
    <xf numFmtId="0" fontId="5" fillId="0" borderId="6" xfId="62" applyFont="1" applyBorder="1" applyAlignment="1">
      <alignment horizontal="left" vertical="top" wrapText="1"/>
    </xf>
    <xf numFmtId="0" fontId="0" fillId="0" borderId="34" xfId="62" applyNumberFormat="1" applyFont="1" applyBorder="1" applyAlignment="1">
      <alignment horizontal="center" vertical="top" wrapText="1"/>
    </xf>
    <xf numFmtId="0" fontId="0" fillId="0" borderId="0" xfId="62" applyNumberFormat="1" applyFont="1" applyBorder="1" applyAlignment="1">
      <alignment horizontal="center" vertical="top" wrapText="1"/>
    </xf>
    <xf numFmtId="0" fontId="0" fillId="0" borderId="6" xfId="62" applyNumberFormat="1" applyFont="1" applyBorder="1" applyAlignment="1">
      <alignment horizontal="center" vertical="top" wrapText="1"/>
    </xf>
    <xf numFmtId="0" fontId="0" fillId="0" borderId="43" xfId="62" applyFont="1" applyBorder="1" applyAlignment="1">
      <alignment horizontal="center" vertical="top" wrapText="1"/>
    </xf>
    <xf numFmtId="0" fontId="0" fillId="0" borderId="19" xfId="62" applyFont="1" applyBorder="1" applyAlignment="1">
      <alignment horizontal="center" vertical="top" wrapText="1"/>
    </xf>
    <xf numFmtId="0" fontId="0" fillId="0" borderId="20" xfId="62" applyFont="1" applyBorder="1" applyAlignment="1">
      <alignment horizontal="center" vertical="top" wrapText="1"/>
    </xf>
    <xf numFmtId="0" fontId="4" fillId="0" borderId="28" xfId="62" applyFont="1" applyBorder="1" applyAlignment="1">
      <alignment horizontal="center" vertical="top" wrapText="1"/>
    </xf>
    <xf numFmtId="0" fontId="4" fillId="0" borderId="29" xfId="62" applyFont="1" applyBorder="1" applyAlignment="1">
      <alignment horizontal="center" vertical="top" wrapText="1"/>
    </xf>
    <xf numFmtId="0" fontId="4" fillId="0" borderId="5" xfId="62" applyFont="1" applyBorder="1" applyAlignment="1">
      <alignment horizontal="center" vertical="top" wrapText="1"/>
    </xf>
    <xf numFmtId="0" fontId="5" fillId="0" borderId="64" xfId="62" applyFont="1" applyBorder="1" applyAlignment="1">
      <alignment horizontal="center" wrapText="1"/>
    </xf>
    <xf numFmtId="0" fontId="0" fillId="0" borderId="73" xfId="62" applyFont="1" applyBorder="1" applyAlignment="1">
      <alignment horizontal="center" wrapText="1"/>
    </xf>
    <xf numFmtId="0" fontId="0" fillId="0" borderId="72" xfId="62" applyFont="1" applyBorder="1" applyAlignment="1">
      <alignment horizontal="center"/>
    </xf>
    <xf numFmtId="0" fontId="0" fillId="0" borderId="29" xfId="62" applyFont="1" applyBorder="1" applyAlignment="1">
      <alignment horizontal="center"/>
    </xf>
    <xf numFmtId="0" fontId="0" fillId="0" borderId="4" xfId="62" applyFont="1" applyBorder="1" applyAlignment="1">
      <alignment horizontal="center"/>
    </xf>
    <xf numFmtId="0" fontId="0" fillId="0" borderId="74" xfId="62" applyFont="1" applyBorder="1" applyAlignment="1">
      <alignment horizontal="center"/>
    </xf>
    <xf numFmtId="0" fontId="0" fillId="0" borderId="31" xfId="62" applyFont="1" applyBorder="1" applyAlignment="1">
      <alignment horizontal="center"/>
    </xf>
    <xf numFmtId="0" fontId="0" fillId="0" borderId="32" xfId="62" applyFont="1" applyBorder="1" applyAlignment="1">
      <alignment horizontal="center"/>
    </xf>
    <xf numFmtId="4" fontId="5" fillId="0" borderId="37" xfId="2" applyNumberFormat="1" applyFont="1" applyBorder="1" applyAlignment="1">
      <alignment horizontal="center"/>
    </xf>
    <xf numFmtId="4" fontId="5" fillId="0" borderId="33" xfId="2" applyNumberFormat="1" applyFont="1" applyBorder="1" applyAlignment="1">
      <alignment horizontal="center"/>
    </xf>
    <xf numFmtId="0" fontId="5" fillId="0" borderId="64" xfId="62" applyFont="1" applyBorder="1" applyAlignment="1">
      <alignment horizontal="center" vertical="center" wrapText="1"/>
    </xf>
    <xf numFmtId="0" fontId="5" fillId="0" borderId="7" xfId="62" applyFont="1" applyBorder="1" applyAlignment="1">
      <alignment horizontal="center" vertical="center" wrapText="1"/>
    </xf>
    <xf numFmtId="0" fontId="5" fillId="0" borderId="73" xfId="62" applyFont="1" applyBorder="1" applyAlignment="1">
      <alignment horizontal="center" vertical="center" wrapText="1"/>
    </xf>
    <xf numFmtId="0" fontId="0" fillId="0" borderId="34" xfId="62" applyFont="1" applyBorder="1" applyAlignment="1">
      <alignment horizontal="center"/>
    </xf>
    <xf numFmtId="0" fontId="0" fillId="0" borderId="0" xfId="62" applyFont="1" applyBorder="1" applyAlignment="1">
      <alignment horizontal="center"/>
    </xf>
    <xf numFmtId="0" fontId="0" fillId="0" borderId="6" xfId="62" applyFont="1" applyBorder="1" applyAlignment="1">
      <alignment horizontal="center"/>
    </xf>
    <xf numFmtId="4" fontId="5" fillId="0" borderId="37" xfId="2" applyNumberFormat="1" applyFont="1" applyBorder="1" applyAlignment="1">
      <alignment horizontal="center" vertical="center" wrapText="1"/>
    </xf>
    <xf numFmtId="4" fontId="5" fillId="0" borderId="8" xfId="2" applyNumberFormat="1" applyFont="1" applyBorder="1" applyAlignment="1">
      <alignment horizontal="center" vertical="center" wrapText="1"/>
    </xf>
    <xf numFmtId="4" fontId="5" fillId="0" borderId="33" xfId="2" applyNumberFormat="1" applyFont="1" applyBorder="1" applyAlignment="1">
      <alignment horizontal="center" vertical="center" wrapText="1"/>
    </xf>
  </cellXfs>
  <cellStyles count="145">
    <cellStyle name="Comma" xfId="2" builtinId="3"/>
    <cellStyle name="Comma 10" xfId="21"/>
    <cellStyle name="Comma 10 2" xfId="111"/>
    <cellStyle name="Comma 11" xfId="139"/>
    <cellStyle name="Comma 17" xfId="3"/>
    <cellStyle name="Comma 2" xfId="22"/>
    <cellStyle name="Comma 2 12 3" xfId="23"/>
    <cellStyle name="Comma 2 2" xfId="19"/>
    <cellStyle name="Comma 2 2 2" xfId="24"/>
    <cellStyle name="Comma 2 2 2 2" xfId="26"/>
    <cellStyle name="Comma 2 2 2 2 2" xfId="17"/>
    <cellStyle name="Comma 2 2 2 3" xfId="141"/>
    <cellStyle name="Comma 2 2 3" xfId="14"/>
    <cellStyle name="Comma 2 2 3 2" xfId="105"/>
    <cellStyle name="Comma 2 2 4" xfId="109"/>
    <cellStyle name="Comma 2 2 5" xfId="27"/>
    <cellStyle name="Comma 2 3" xfId="20"/>
    <cellStyle name="Comma 2 3 2" xfId="29"/>
    <cellStyle name="Comma 2 3 2 2" xfId="113"/>
    <cellStyle name="Comma 2 3 3" xfId="25"/>
    <cellStyle name="Comma 2 3 4" xfId="110"/>
    <cellStyle name="Comma 2 4" xfId="16"/>
    <cellStyle name="Comma 2 4 2" xfId="107"/>
    <cellStyle name="Comma 2 5" xfId="28"/>
    <cellStyle name="Comma 2 6" xfId="30"/>
    <cellStyle name="Comma 2 6 2" xfId="114"/>
    <cellStyle name="Comma 2 7" xfId="31"/>
    <cellStyle name="Comma 2 8" xfId="140"/>
    <cellStyle name="Comma 2 9" xfId="112"/>
    <cellStyle name="Comma 2_Eldoret BoQs" xfId="32"/>
    <cellStyle name="Comma 26 2" xfId="33"/>
    <cellStyle name="Comma 26 2 2" xfId="34"/>
    <cellStyle name="Comma 26 2 2 2" xfId="35"/>
    <cellStyle name="Comma 28 2" xfId="36"/>
    <cellStyle name="Comma 28 2 2" xfId="8"/>
    <cellStyle name="Comma 28 2 2 2" xfId="39"/>
    <cellStyle name="Comma 3" xfId="40"/>
    <cellStyle name="Comma 3 2" xfId="41"/>
    <cellStyle name="Comma 3 3" xfId="42"/>
    <cellStyle name="Comma 33" xfId="43"/>
    <cellStyle name="Comma 33 2" xfId="37"/>
    <cellStyle name="Comma 33 2 2" xfId="7"/>
    <cellStyle name="Comma 4" xfId="44"/>
    <cellStyle name="Comma 4 2" xfId="45"/>
    <cellStyle name="Comma 4 2 2" xfId="46"/>
    <cellStyle name="Comma 4 2 3" xfId="48"/>
    <cellStyle name="Comma 5" xfId="49"/>
    <cellStyle name="Comma 5 2" xfId="50"/>
    <cellStyle name="Comma 5 2 2" xfId="10"/>
    <cellStyle name="Comma 5 2 3" xfId="116"/>
    <cellStyle name="Comma 5 3" xfId="115"/>
    <cellStyle name="Comma 6" xfId="51"/>
    <cellStyle name="Comma 6 2" xfId="117"/>
    <cellStyle name="Comma 7" xfId="52"/>
    <cellStyle name="Comma 7 2" xfId="53"/>
    <cellStyle name="Comma 7 2 2" xfId="54"/>
    <cellStyle name="Comma 7 3" xfId="118"/>
    <cellStyle name="Comma 8" xfId="56"/>
    <cellStyle name="Comma 8 2" xfId="120"/>
    <cellStyle name="Comma 9" xfId="58"/>
    <cellStyle name="Comma 9 2" xfId="121"/>
    <cellStyle name="Comma_Contract 1 BoQ final-priced" xfId="59"/>
    <cellStyle name="Comma_Contract 4 BoQ REV 0 " xfId="47"/>
    <cellStyle name="Hyperlink 2" xfId="60"/>
    <cellStyle name="Normal" xfId="0" builtinId="0"/>
    <cellStyle name="Normal 10" xfId="61"/>
    <cellStyle name="Normal 10 2" xfId="62"/>
    <cellStyle name="Normal 11 2" xfId="63"/>
    <cellStyle name="Normal 12 2" xfId="64"/>
    <cellStyle name="Normal 13" xfId="65"/>
    <cellStyle name="Normal 13 2" xfId="66"/>
    <cellStyle name="Normal 14" xfId="67"/>
    <cellStyle name="Normal 14 2" xfId="68"/>
    <cellStyle name="Normal 2" xfId="69"/>
    <cellStyle name="Normal 2 14" xfId="13"/>
    <cellStyle name="Normal 2 2" xfId="70"/>
    <cellStyle name="Normal 2 2 2" xfId="71"/>
    <cellStyle name="Normal 2 3" xfId="72"/>
    <cellStyle name="Normal 2 3 3" xfId="73"/>
    <cellStyle name="Normal 2 4" xfId="74"/>
    <cellStyle name="Normal 2 4 2" xfId="75"/>
    <cellStyle name="Normal 2 4 2 2" xfId="124"/>
    <cellStyle name="Normal 2 4 3" xfId="123"/>
    <cellStyle name="Normal 2 5" xfId="76"/>
    <cellStyle name="Normal 2 6" xfId="77"/>
    <cellStyle name="Normal 2 6 2" xfId="78"/>
    <cellStyle name="Normal 2 6 2 2" xfId="126"/>
    <cellStyle name="Normal 2 6 3" xfId="125"/>
    <cellStyle name="Normal 2 7" xfId="79"/>
    <cellStyle name="Normal 2 7 2" xfId="127"/>
    <cellStyle name="Normal 2 8" xfId="80"/>
    <cellStyle name="Normal 2 8 2" xfId="128"/>
    <cellStyle name="Normal 2 9" xfId="122"/>
    <cellStyle name="Normal 28 3 2" xfId="81"/>
    <cellStyle name="Normal 28 3 2 2" xfId="82"/>
    <cellStyle name="Normal 28 3 2 2 2" xfId="83"/>
    <cellStyle name="Normal 28 3 2 2 2 2" xfId="84"/>
    <cellStyle name="Normal 28 3 2 2 2 2 2" xfId="132"/>
    <cellStyle name="Normal 28 3 2 2 2 3" xfId="131"/>
    <cellStyle name="Normal 28 3 2 2 3" xfId="85"/>
    <cellStyle name="Normal 28 3 2 2 3 2" xfId="133"/>
    <cellStyle name="Normal 28 3 2 2 4" xfId="130"/>
    <cellStyle name="Normal 28 3 2 3" xfId="86"/>
    <cellStyle name="Normal 28 3 2 3 2" xfId="1"/>
    <cellStyle name="Normal 28 3 2 3 2 2" xfId="100"/>
    <cellStyle name="Normal 28 3 2 3 3" xfId="134"/>
    <cellStyle name="Normal 28 3 2 4" xfId="87"/>
    <cellStyle name="Normal 28 3 2 4 2" xfId="88"/>
    <cellStyle name="Normal 28 3 2 4 2 2" xfId="136"/>
    <cellStyle name="Normal 28 3 2 4 3" xfId="135"/>
    <cellStyle name="Normal 28 3 2 5" xfId="12"/>
    <cellStyle name="Normal 28 3 2 5 2" xfId="104"/>
    <cellStyle name="Normal 28 3 2 6" xfId="6"/>
    <cellStyle name="Normal 28 3 2 6 2" xfId="102"/>
    <cellStyle name="Normal 28 3 2 7" xfId="129"/>
    <cellStyle name="Normal 3" xfId="55"/>
    <cellStyle name="Normal 3 2" xfId="119"/>
    <cellStyle name="Normal 3 3" xfId="142"/>
    <cellStyle name="Normal 3 4" xfId="144"/>
    <cellStyle name="Normal 38" xfId="89"/>
    <cellStyle name="Normal 4" xfId="90"/>
    <cellStyle name="Normal 4 2" xfId="91"/>
    <cellStyle name="Normal 4 3" xfId="92"/>
    <cellStyle name="Normal 5" xfId="138"/>
    <cellStyle name="Normal 5 3" xfId="11"/>
    <cellStyle name="Normal 6" xfId="93"/>
    <cellStyle name="Normal 6 3" xfId="9"/>
    <cellStyle name="Normal 6 3 2" xfId="18"/>
    <cellStyle name="Normal 6 3 2 2" xfId="94"/>
    <cellStyle name="Normal 6 3 2 2 2" xfId="137"/>
    <cellStyle name="Normal 6 3 2 3" xfId="108"/>
    <cellStyle name="Normal 6 3 3" xfId="15"/>
    <cellStyle name="Normal 6 3 3 2" xfId="106"/>
    <cellStyle name="Normal 6 3 4" xfId="5"/>
    <cellStyle name="Normal 6 3 4 2" xfId="101"/>
    <cellStyle name="Normal 6 3 4 2 2" xfId="143"/>
    <cellStyle name="Normal 6 3 5" xfId="103"/>
    <cellStyle name="Normal 7" xfId="95"/>
    <cellStyle name="Normal 8" xfId="96"/>
    <cellStyle name="Normal 9" xfId="97"/>
    <cellStyle name="Normal_Nzoia2 BOQ- Package 1University" xfId="38"/>
    <cellStyle name="Percent" xfId="4" builtinId="5"/>
    <cellStyle name="Percent 2" xfId="98"/>
    <cellStyle name="Percent 3" xfId="99"/>
    <cellStyle name="Standard 2 2" xfId="5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336838</xdr:colOff>
      <xdr:row>42</xdr:row>
      <xdr:rowOff>103044</xdr:rowOff>
    </xdr:from>
    <xdr:to>
      <xdr:col>1</xdr:col>
      <xdr:colOff>4467225</xdr:colOff>
      <xdr:row>45</xdr:row>
      <xdr:rowOff>97972</xdr:rowOff>
    </xdr:to>
    <xdr:sp macro="" textlink="">
      <xdr:nvSpPr>
        <xdr:cNvPr id="10" name="TextBox 23">
          <a:extLst>
            <a:ext uri="{FF2B5EF4-FFF2-40B4-BE49-F238E27FC236}">
              <a16:creationId xmlns:a16="http://schemas.microsoft.com/office/drawing/2014/main" id="{00000000-0008-0000-0000-00000A000000}"/>
            </a:ext>
          </a:extLst>
        </xdr:cNvPr>
        <xdr:cNvSpPr txBox="1">
          <a:spLocks noChangeArrowheads="1"/>
        </xdr:cNvSpPr>
      </xdr:nvSpPr>
      <xdr:spPr>
        <a:xfrm>
          <a:off x="727363" y="8189769"/>
          <a:ext cx="4130387" cy="480703"/>
        </a:xfrm>
        <a:prstGeom prst="rect">
          <a:avLst/>
        </a:prstGeom>
        <a:noFill/>
        <a:ln>
          <a:noFill/>
        </a:ln>
      </xdr:spPr>
      <xdr:txBody>
        <a:bodyPr wrap="square">
          <a:noAutofit/>
        </a:bodyPr>
        <a:lstStyle/>
        <a:p>
          <a:pPr marL="0" marR="0" algn="ctr" fontAlgn="base">
            <a:spcBef>
              <a:spcPts val="0"/>
            </a:spcBef>
            <a:spcAft>
              <a:spcPts val="0"/>
            </a:spcAft>
          </a:pPr>
          <a:r>
            <a:rPr lang="en-GB" sz="1300" b="1" kern="120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OCTOBER 2024</a:t>
          </a:r>
          <a:endParaRPr lang="en-US" sz="13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515215</xdr:colOff>
      <xdr:row>35</xdr:row>
      <xdr:rowOff>55418</xdr:rowOff>
    </xdr:from>
    <xdr:to>
      <xdr:col>1</xdr:col>
      <xdr:colOff>4477616</xdr:colOff>
      <xdr:row>40</xdr:row>
      <xdr:rowOff>26266</xdr:rowOff>
    </xdr:to>
    <xdr:sp macro="" textlink="">
      <xdr:nvSpPr>
        <xdr:cNvPr id="11" name="TextBox 23">
          <a:extLst>
            <a:ext uri="{FF2B5EF4-FFF2-40B4-BE49-F238E27FC236}">
              <a16:creationId xmlns:a16="http://schemas.microsoft.com/office/drawing/2014/main" id="{00000000-0008-0000-0000-00000B000000}"/>
            </a:ext>
          </a:extLst>
        </xdr:cNvPr>
        <xdr:cNvSpPr txBox="1">
          <a:spLocks noChangeArrowheads="1"/>
        </xdr:cNvSpPr>
      </xdr:nvSpPr>
      <xdr:spPr>
        <a:xfrm>
          <a:off x="905740" y="7008668"/>
          <a:ext cx="3962401" cy="780473"/>
        </a:xfrm>
        <a:prstGeom prst="rect">
          <a:avLst/>
        </a:prstGeom>
        <a:noFill/>
        <a:ln>
          <a:noFill/>
        </a:ln>
      </xdr:spPr>
      <xdr:txBody>
        <a:bodyPr wrap="square">
          <a:noAutofit/>
        </a:bodyPr>
        <a:lstStyle/>
        <a:p>
          <a:pPr marL="0" marR="0" algn="ctr">
            <a:spcBef>
              <a:spcPts val="0"/>
            </a:spcBef>
            <a:spcAft>
              <a:spcPts val="0"/>
            </a:spcAft>
          </a:pPr>
          <a:r>
            <a:rPr lang="en-US" sz="1400" b="1">
              <a:effectLst/>
              <a:latin typeface="Tahoma" panose="020B0604030504040204" pitchFamily="34" charset="0"/>
              <a:ea typeface="Tahoma" panose="020B0604030504040204" pitchFamily="34" charset="0"/>
              <a:cs typeface="Tahoma" panose="020B0604030504040204" pitchFamily="34" charset="0"/>
            </a:rPr>
            <a:t>Bills</a:t>
          </a:r>
          <a:r>
            <a:rPr lang="en-US" sz="1400" b="1" baseline="0">
              <a:effectLst/>
              <a:latin typeface="Tahoma" panose="020B0604030504040204" pitchFamily="34" charset="0"/>
              <a:ea typeface="Tahoma" panose="020B0604030504040204" pitchFamily="34" charset="0"/>
              <a:cs typeface="Tahoma" panose="020B0604030504040204" pitchFamily="34" charset="0"/>
            </a:rPr>
            <a:t> of Quantities </a:t>
          </a:r>
          <a:r>
            <a:rPr lang="en-US" sz="1400" b="1">
              <a:effectLst/>
              <a:latin typeface="Tahoma" panose="020B0604030504040204" pitchFamily="34" charset="0"/>
              <a:ea typeface="Tahoma" panose="020B0604030504040204" pitchFamily="34" charset="0"/>
              <a:cs typeface="Tahoma" panose="020B0604030504040204" pitchFamily="34" charset="0"/>
            </a:rPr>
            <a:t>sheet</a:t>
          </a:r>
          <a:endParaRPr lang="en-US" sz="14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8"/>
  <sheetViews>
    <sheetView showGridLines="0" view="pageBreakPreview" topLeftCell="A4" zoomScaleNormal="100" workbookViewId="0">
      <selection activeCell="B18" sqref="B18"/>
    </sheetView>
  </sheetViews>
  <sheetFormatPr defaultColWidth="9.08984375" defaultRowHeight="12.5"/>
  <cols>
    <col min="1" max="1" width="5.90625" customWidth="1"/>
    <col min="2" max="2" width="79.90625" customWidth="1"/>
    <col min="3" max="3" width="6.453125" customWidth="1"/>
  </cols>
  <sheetData>
    <row r="1" spans="2:2" ht="36.75" customHeight="1"/>
    <row r="7" spans="2:2" ht="15.5">
      <c r="B7" s="54" t="s">
        <v>0</v>
      </c>
    </row>
    <row r="15" spans="2:2" ht="13">
      <c r="B15" s="33" t="s">
        <v>380</v>
      </c>
    </row>
    <row r="16" spans="2:2" ht="13">
      <c r="B16" s="33"/>
    </row>
    <row r="18" spans="2:2">
      <c r="B18" t="s">
        <v>382</v>
      </c>
    </row>
  </sheetData>
  <pageMargins left="0.7" right="0.7" top="0.75" bottom="0.75" header="0.3" footer="0.3"/>
  <pageSetup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8"/>
  <sheetViews>
    <sheetView showGridLines="0" topLeftCell="A21" zoomScaleNormal="100" zoomScaleSheetLayoutView="80" zoomScalePageLayoutView="70" workbookViewId="0">
      <selection activeCell="D20" sqref="D20"/>
    </sheetView>
  </sheetViews>
  <sheetFormatPr defaultColWidth="9" defaultRowHeight="13"/>
  <cols>
    <col min="1" max="1" width="25" customWidth="1"/>
    <col min="2" max="2" width="5.453125" style="33" customWidth="1"/>
    <col min="3" max="3" width="44.54296875" customWidth="1"/>
    <col min="4" max="4" width="28.54296875" customWidth="1"/>
    <col min="5" max="5" width="17.54296875" customWidth="1"/>
    <col min="6" max="6" width="12.08984375" customWidth="1"/>
    <col min="7" max="7" width="17.453125" customWidth="1"/>
    <col min="8" max="8" width="16.90625" bestFit="1" customWidth="1"/>
  </cols>
  <sheetData>
    <row r="1" spans="2:7" ht="18.75" customHeight="1">
      <c r="B1" s="711" t="s">
        <v>0</v>
      </c>
      <c r="C1" s="711"/>
      <c r="D1" s="711"/>
      <c r="E1" s="711"/>
    </row>
    <row r="2" spans="2:7" ht="12.5">
      <c r="B2" s="711"/>
      <c r="C2" s="711"/>
      <c r="D2" s="711"/>
      <c r="E2" s="711"/>
    </row>
    <row r="3" spans="2:7" ht="12.5">
      <c r="B3" s="711"/>
      <c r="C3" s="711"/>
      <c r="D3" s="711"/>
      <c r="E3" s="711"/>
    </row>
    <row r="4" spans="2:7" ht="12.5">
      <c r="B4" s="711"/>
      <c r="C4" s="711"/>
      <c r="D4" s="711"/>
      <c r="E4" s="711"/>
    </row>
    <row r="5" spans="2:7" ht="12.5">
      <c r="B5" s="711"/>
      <c r="C5" s="711"/>
      <c r="D5" s="711"/>
      <c r="E5" s="711"/>
    </row>
    <row r="6" spans="2:7" ht="12.5">
      <c r="B6" s="711"/>
      <c r="C6" s="711"/>
      <c r="D6" s="711"/>
      <c r="E6" s="711"/>
    </row>
    <row r="7" spans="2:7" ht="33" customHeight="1">
      <c r="B7" s="711"/>
      <c r="C7" s="711"/>
      <c r="D7" s="711"/>
      <c r="E7" s="711"/>
    </row>
    <row r="8" spans="2:7" ht="11.25" customHeight="1">
      <c r="B8" s="711"/>
      <c r="C8" s="711"/>
      <c r="D8" s="711"/>
      <c r="E8" s="711"/>
    </row>
    <row r="9" spans="2:7" ht="12.5">
      <c r="B9" s="711"/>
      <c r="C9" s="711"/>
      <c r="D9" s="711"/>
      <c r="E9" s="711"/>
    </row>
    <row r="10" spans="2:7" ht="11.25" customHeight="1">
      <c r="B10" s="711"/>
      <c r="C10" s="711"/>
      <c r="D10" s="711"/>
      <c r="E10" s="711"/>
    </row>
    <row r="11" spans="2:7" ht="20.25" customHeight="1">
      <c r="B11" s="711"/>
      <c r="C11" s="711"/>
      <c r="D11" s="711"/>
      <c r="E11" s="711"/>
    </row>
    <row r="12" spans="2:7" ht="12.5">
      <c r="B12" s="711"/>
      <c r="C12" s="711"/>
      <c r="D12" s="711"/>
      <c r="E12" s="711"/>
    </row>
    <row r="13" spans="2:7" s="31" customFormat="1" ht="26.25" customHeight="1">
      <c r="B13" s="34" t="s">
        <v>1</v>
      </c>
      <c r="C13" s="35" t="s">
        <v>2</v>
      </c>
      <c r="D13" s="36"/>
      <c r="E13" s="37" t="s">
        <v>3</v>
      </c>
    </row>
    <row r="14" spans="2:7" s="56" customFormat="1" ht="27" customHeight="1">
      <c r="B14" s="513">
        <v>1</v>
      </c>
      <c r="C14" s="709" t="s">
        <v>367</v>
      </c>
      <c r="D14" s="710"/>
      <c r="E14" s="639"/>
      <c r="G14" s="178"/>
    </row>
    <row r="15" spans="2:7" s="58" customFormat="1" ht="27" customHeight="1">
      <c r="B15" s="514">
        <v>2</v>
      </c>
      <c r="C15" s="62" t="s">
        <v>364</v>
      </c>
      <c r="D15" s="55"/>
      <c r="E15" s="57"/>
      <c r="G15" s="179"/>
    </row>
    <row r="16" spans="2:7" s="58" customFormat="1" ht="27" customHeight="1">
      <c r="B16" s="513">
        <v>3</v>
      </c>
      <c r="C16" s="511" t="s">
        <v>365</v>
      </c>
      <c r="D16" s="512"/>
      <c r="E16" s="57"/>
      <c r="G16" s="179"/>
    </row>
    <row r="17" spans="2:8" s="58" customFormat="1" ht="27" customHeight="1">
      <c r="B17" s="514">
        <v>4</v>
      </c>
      <c r="C17" s="511" t="s">
        <v>366</v>
      </c>
      <c r="D17" s="512"/>
      <c r="E17" s="57"/>
      <c r="G17" s="179"/>
    </row>
    <row r="18" spans="2:8" s="32" customFormat="1" ht="27" customHeight="1">
      <c r="B18" s="712" t="s">
        <v>4</v>
      </c>
      <c r="C18" s="713"/>
      <c r="D18" s="38"/>
      <c r="E18" s="39"/>
      <c r="G18" s="180"/>
      <c r="H18" s="177"/>
    </row>
    <row r="19" spans="2:8" s="32" customFormat="1" ht="27" customHeight="1">
      <c r="B19" s="515"/>
      <c r="C19" s="510" t="s">
        <v>368</v>
      </c>
      <c r="D19" s="516">
        <v>0.16</v>
      </c>
      <c r="E19" s="39"/>
      <c r="G19" s="181"/>
    </row>
    <row r="20" spans="2:8" s="32" customFormat="1" ht="27" customHeight="1">
      <c r="B20" s="515"/>
      <c r="C20" s="510" t="s">
        <v>369</v>
      </c>
      <c r="D20" s="517">
        <v>2.9999999999999997E-4</v>
      </c>
      <c r="E20" s="41"/>
      <c r="G20" s="181"/>
    </row>
    <row r="21" spans="2:8" s="32" customFormat="1" ht="27" customHeight="1">
      <c r="B21" s="515"/>
      <c r="C21" s="510"/>
      <c r="D21" s="516"/>
      <c r="E21" s="41"/>
      <c r="G21" s="181"/>
    </row>
    <row r="22" spans="2:8" s="32" customFormat="1" ht="27" customHeight="1">
      <c r="B22" s="707" t="s">
        <v>5</v>
      </c>
      <c r="C22" s="708"/>
      <c r="D22" s="40"/>
      <c r="E22" s="41"/>
      <c r="G22" s="182"/>
    </row>
    <row r="23" spans="2:8">
      <c r="C23" s="42"/>
      <c r="D23" s="43"/>
      <c r="E23" s="44"/>
    </row>
    <row r="24" spans="2:8">
      <c r="C24" s="45"/>
      <c r="E24" s="46"/>
    </row>
    <row r="25" spans="2:8">
      <c r="C25" s="45"/>
      <c r="E25" s="46"/>
    </row>
    <row r="26" spans="2:8" s="32" customFormat="1" ht="15.5">
      <c r="C26" s="45"/>
      <c r="D26"/>
      <c r="E26" s="46"/>
    </row>
    <row r="27" spans="2:8" s="32" customFormat="1" ht="15.5">
      <c r="B27" s="47" t="s">
        <v>6</v>
      </c>
      <c r="C27" s="45"/>
      <c r="D27"/>
      <c r="E27" s="61"/>
    </row>
    <row r="28" spans="2:8" s="32" customFormat="1" ht="15.5">
      <c r="B28" s="47"/>
      <c r="C28" s="45"/>
      <c r="D28"/>
      <c r="E28" s="46"/>
    </row>
    <row r="29" spans="2:8" s="32" customFormat="1" ht="15.5">
      <c r="B29" s="47" t="s">
        <v>7</v>
      </c>
      <c r="C29" s="45"/>
      <c r="D29"/>
      <c r="E29" s="46"/>
    </row>
    <row r="30" spans="2:8" s="32" customFormat="1" ht="15.5">
      <c r="B30" s="47"/>
      <c r="C30" s="45"/>
      <c r="D30"/>
      <c r="E30" s="46"/>
    </row>
    <row r="31" spans="2:8" s="32" customFormat="1" ht="15.5">
      <c r="B31" s="47" t="s">
        <v>8</v>
      </c>
      <c r="C31" s="45"/>
      <c r="D31"/>
      <c r="E31" s="46"/>
    </row>
    <row r="32" spans="2:8" s="32" customFormat="1" ht="15.5">
      <c r="B32" s="47"/>
      <c r="C32" s="45"/>
      <c r="D32"/>
      <c r="E32" s="46"/>
    </row>
    <row r="33" spans="2:5" s="32" customFormat="1" ht="15.5">
      <c r="B33" t="s">
        <v>9</v>
      </c>
      <c r="C33" s="48"/>
      <c r="D33" s="49"/>
      <c r="E33" s="50"/>
    </row>
    <row r="34" spans="2:5" s="32" customFormat="1" ht="15.5">
      <c r="B34" s="51"/>
      <c r="C34" s="52"/>
      <c r="D34" s="53"/>
    </row>
    <row r="35" spans="2:5" s="32" customFormat="1" ht="15.5">
      <c r="C35" s="52"/>
      <c r="D35" s="53"/>
    </row>
    <row r="36" spans="2:5" s="32" customFormat="1" ht="15.5">
      <c r="C36" s="52"/>
      <c r="D36" s="53"/>
    </row>
    <row r="37" spans="2:5" s="32" customFormat="1" ht="15.5">
      <c r="C37" s="52"/>
      <c r="D37" s="53"/>
    </row>
    <row r="38" spans="2:5" s="32" customFormat="1" ht="15.5">
      <c r="C38" s="52"/>
      <c r="D38" s="53"/>
    </row>
  </sheetData>
  <mergeCells count="4">
    <mergeCell ref="B22:C22"/>
    <mergeCell ref="C14:D14"/>
    <mergeCell ref="B1:E12"/>
    <mergeCell ref="B18:C18"/>
  </mergeCells>
  <pageMargins left="0.36729166666666702" right="1" top="0.78749999999999998" bottom="0.7" header="0.75" footer="0.5"/>
  <pageSetup scale="43" fitToHeight="0" orientation="portrait" r:id="rId1"/>
  <headerFooter alignWithMargins="0">
    <oddHeader>&amp;C&amp;"Arial,Bold"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294"/>
  <sheetViews>
    <sheetView showGridLines="0" showRuler="0" topLeftCell="A43" zoomScaleNormal="100" zoomScaleSheetLayoutView="120" workbookViewId="0">
      <selection activeCell="HY138" sqref="HY138"/>
    </sheetView>
  </sheetViews>
  <sheetFormatPr defaultColWidth="6.54296875" defaultRowHeight="12.5"/>
  <cols>
    <col min="1" max="1" width="7" style="26" customWidth="1"/>
    <col min="2" max="2" width="50.7265625" style="27" customWidth="1"/>
    <col min="3" max="3" width="7.453125" style="28" customWidth="1"/>
    <col min="4" max="4" width="7.6328125" style="26" customWidth="1"/>
    <col min="5" max="6" width="15.90625" style="29" customWidth="1"/>
    <col min="7" max="16384" width="6.54296875" style="4"/>
  </cols>
  <sheetData>
    <row r="1" spans="1:6">
      <c r="A1" s="67"/>
      <c r="B1" s="68"/>
      <c r="C1" s="69"/>
      <c r="D1" s="67"/>
      <c r="E1" s="70"/>
      <c r="F1" s="70"/>
    </row>
    <row r="2" spans="1:6" ht="13">
      <c r="A2" s="714" t="s">
        <v>10</v>
      </c>
      <c r="B2" s="714"/>
      <c r="C2" s="714"/>
      <c r="D2" s="714"/>
      <c r="E2" s="714"/>
      <c r="F2" s="714"/>
    </row>
    <row r="3" spans="1:6" ht="13">
      <c r="A3" s="71"/>
      <c r="B3" s="71"/>
      <c r="C3" s="71"/>
      <c r="D3" s="71"/>
      <c r="E3" s="71"/>
      <c r="F3" s="71"/>
    </row>
    <row r="4" spans="1:6" ht="13" thickBot="1">
      <c r="A4" s="67"/>
      <c r="B4" s="68"/>
      <c r="C4" s="69"/>
      <c r="D4" s="67"/>
      <c r="E4" s="72"/>
      <c r="F4" s="72"/>
    </row>
    <row r="5" spans="1:6" ht="27" thickTop="1" thickBot="1">
      <c r="A5" s="122" t="s">
        <v>11</v>
      </c>
      <c r="B5" s="123" t="s">
        <v>12</v>
      </c>
      <c r="C5" s="124" t="s">
        <v>13</v>
      </c>
      <c r="D5" s="124" t="s">
        <v>14</v>
      </c>
      <c r="E5" s="73" t="s">
        <v>15</v>
      </c>
      <c r="F5" s="74" t="s">
        <v>39</v>
      </c>
    </row>
    <row r="6" spans="1:6" ht="13" thickTop="1">
      <c r="A6" s="125"/>
      <c r="B6" s="126"/>
      <c r="C6" s="127"/>
      <c r="D6" s="128"/>
      <c r="E6" s="75"/>
      <c r="F6" s="76"/>
    </row>
    <row r="7" spans="1:6" ht="16">
      <c r="A7" s="130"/>
      <c r="B7" s="166" t="s">
        <v>162</v>
      </c>
      <c r="C7" s="161"/>
      <c r="D7" s="162"/>
      <c r="E7" s="163"/>
      <c r="F7" s="163"/>
    </row>
    <row r="8" spans="1:6" ht="16">
      <c r="A8" s="130"/>
      <c r="B8" s="166"/>
      <c r="C8" s="161"/>
      <c r="D8" s="162"/>
      <c r="E8" s="163"/>
      <c r="F8" s="163"/>
    </row>
    <row r="9" spans="1:6" ht="25">
      <c r="A9" s="271" t="s">
        <v>34</v>
      </c>
      <c r="B9" s="164" t="s">
        <v>94</v>
      </c>
      <c r="C9" s="161" t="s">
        <v>95</v>
      </c>
      <c r="D9" s="162" t="s">
        <v>96</v>
      </c>
      <c r="E9" s="163"/>
      <c r="F9" s="163"/>
    </row>
    <row r="10" spans="1:6">
      <c r="A10" s="309"/>
      <c r="B10" s="164"/>
      <c r="C10" s="161"/>
      <c r="D10" s="162"/>
      <c r="E10" s="163"/>
      <c r="F10" s="163"/>
    </row>
    <row r="11" spans="1:6" ht="37.5">
      <c r="A11" s="271" t="s">
        <v>35</v>
      </c>
      <c r="B11" s="164" t="s">
        <v>97</v>
      </c>
      <c r="C11" s="161" t="s">
        <v>95</v>
      </c>
      <c r="D11" s="162" t="s">
        <v>96</v>
      </c>
      <c r="E11" s="163"/>
      <c r="F11" s="163"/>
    </row>
    <row r="12" spans="1:6">
      <c r="A12" s="309"/>
      <c r="B12" s="164"/>
      <c r="C12" s="161"/>
      <c r="D12" s="162"/>
      <c r="E12" s="163"/>
      <c r="F12" s="163"/>
    </row>
    <row r="13" spans="1:6" ht="37.5">
      <c r="A13" s="271" t="s">
        <v>36</v>
      </c>
      <c r="B13" s="164" t="s">
        <v>98</v>
      </c>
      <c r="C13" s="161" t="s">
        <v>95</v>
      </c>
      <c r="D13" s="162" t="s">
        <v>96</v>
      </c>
      <c r="E13" s="163"/>
      <c r="F13" s="163"/>
    </row>
    <row r="14" spans="1:6">
      <c r="A14" s="309"/>
      <c r="B14" s="164"/>
      <c r="C14" s="161"/>
      <c r="D14" s="162"/>
      <c r="E14" s="163"/>
      <c r="F14" s="163"/>
    </row>
    <row r="15" spans="1:6" ht="37.5">
      <c r="A15" s="271" t="s">
        <v>42</v>
      </c>
      <c r="B15" s="164" t="s">
        <v>38</v>
      </c>
      <c r="C15" s="161" t="s">
        <v>95</v>
      </c>
      <c r="D15" s="162" t="s">
        <v>96</v>
      </c>
      <c r="E15" s="163"/>
      <c r="F15" s="163"/>
    </row>
    <row r="16" spans="1:6">
      <c r="A16" s="309"/>
      <c r="B16" s="164"/>
      <c r="C16" s="161"/>
      <c r="D16" s="162"/>
      <c r="E16" s="163"/>
      <c r="F16" s="163"/>
    </row>
    <row r="17" spans="1:6" ht="72.650000000000006" customHeight="1">
      <c r="A17" s="271" t="s">
        <v>103</v>
      </c>
      <c r="B17" s="173" t="s">
        <v>356</v>
      </c>
      <c r="C17" s="174" t="s">
        <v>95</v>
      </c>
      <c r="D17" s="174" t="s">
        <v>96</v>
      </c>
      <c r="E17" s="175"/>
      <c r="F17" s="176"/>
    </row>
    <row r="18" spans="1:6" ht="62.5">
      <c r="A18" s="508" t="s">
        <v>357</v>
      </c>
      <c r="B18" s="164" t="s">
        <v>363</v>
      </c>
      <c r="C18" s="272" t="s">
        <v>95</v>
      </c>
      <c r="D18" s="174" t="s">
        <v>96</v>
      </c>
      <c r="E18" s="175"/>
      <c r="F18" s="176"/>
    </row>
    <row r="19" spans="1:6" ht="13">
      <c r="A19" s="130"/>
      <c r="B19" s="165"/>
      <c r="C19" s="161"/>
      <c r="D19" s="162"/>
      <c r="E19" s="163"/>
      <c r="F19" s="163"/>
    </row>
    <row r="20" spans="1:6" ht="37.5">
      <c r="A20" s="129" t="s">
        <v>100</v>
      </c>
      <c r="B20" s="164" t="s">
        <v>352</v>
      </c>
      <c r="C20" s="161" t="s">
        <v>95</v>
      </c>
      <c r="D20" s="162" t="s">
        <v>99</v>
      </c>
      <c r="E20" s="163"/>
      <c r="F20" s="163"/>
    </row>
    <row r="21" spans="1:6">
      <c r="A21" s="130"/>
      <c r="B21" s="164"/>
      <c r="C21" s="161"/>
      <c r="D21" s="162"/>
      <c r="E21" s="163"/>
      <c r="F21" s="163"/>
    </row>
    <row r="22" spans="1:6" ht="37.5">
      <c r="A22" s="508" t="s">
        <v>101</v>
      </c>
      <c r="B22" s="308" t="s">
        <v>164</v>
      </c>
      <c r="C22" s="161" t="s">
        <v>95</v>
      </c>
      <c r="D22" s="162" t="s">
        <v>96</v>
      </c>
      <c r="E22" s="163"/>
      <c r="F22" s="163"/>
    </row>
    <row r="23" spans="1:6">
      <c r="A23" s="130"/>
      <c r="B23" s="164"/>
      <c r="C23" s="161"/>
      <c r="D23" s="162"/>
      <c r="E23" s="163"/>
      <c r="F23" s="163"/>
    </row>
    <row r="24" spans="1:6" ht="37.5">
      <c r="A24" s="271" t="s">
        <v>102</v>
      </c>
      <c r="B24" s="164" t="s">
        <v>353</v>
      </c>
      <c r="C24" s="161" t="s">
        <v>95</v>
      </c>
      <c r="D24" s="162" t="s">
        <v>96</v>
      </c>
      <c r="E24" s="163"/>
      <c r="F24" s="163"/>
    </row>
    <row r="25" spans="1:6" ht="13">
      <c r="A25" s="129"/>
      <c r="B25" s="164"/>
      <c r="C25" s="161"/>
      <c r="D25" s="162"/>
      <c r="E25" s="163"/>
      <c r="F25" s="163"/>
    </row>
    <row r="26" spans="1:6" ht="99" customHeight="1">
      <c r="A26" s="271" t="s">
        <v>163</v>
      </c>
      <c r="B26" s="273" t="s">
        <v>165</v>
      </c>
      <c r="C26" s="272" t="s">
        <v>95</v>
      </c>
      <c r="D26" s="174" t="s">
        <v>96</v>
      </c>
      <c r="E26" s="163"/>
      <c r="F26" s="163"/>
    </row>
    <row r="27" spans="1:6" ht="13">
      <c r="A27" s="129"/>
      <c r="B27" s="164"/>
      <c r="C27" s="161"/>
      <c r="D27" s="162"/>
      <c r="E27" s="163"/>
      <c r="F27" s="163"/>
    </row>
    <row r="28" spans="1:6" ht="37.5">
      <c r="A28" s="508" t="s">
        <v>166</v>
      </c>
      <c r="B28" s="164" t="s">
        <v>362</v>
      </c>
      <c r="C28" s="161" t="s">
        <v>95</v>
      </c>
      <c r="D28" s="162" t="s">
        <v>167</v>
      </c>
      <c r="E28" s="522"/>
      <c r="F28" s="163"/>
    </row>
    <row r="29" spans="1:6" ht="13">
      <c r="A29" s="508"/>
      <c r="B29" s="524"/>
      <c r="C29" s="161"/>
      <c r="D29" s="162"/>
      <c r="E29" s="522"/>
      <c r="F29" s="163"/>
    </row>
    <row r="30" spans="1:6" ht="25.5" thickBot="1">
      <c r="A30" s="523" t="s">
        <v>373</v>
      </c>
      <c r="B30" s="525" t="s">
        <v>375</v>
      </c>
      <c r="C30" s="526" t="s">
        <v>374</v>
      </c>
      <c r="D30" s="527">
        <v>0.15</v>
      </c>
      <c r="E30" s="522"/>
      <c r="F30" s="703"/>
    </row>
    <row r="31" spans="1:6" ht="13" thickTop="1">
      <c r="A31" s="77"/>
      <c r="B31" s="78"/>
      <c r="C31" s="79"/>
      <c r="D31" s="80"/>
      <c r="E31" s="81"/>
      <c r="F31" s="82"/>
    </row>
    <row r="32" spans="1:6" ht="26">
      <c r="A32" s="83"/>
      <c r="B32" s="84" t="s">
        <v>18</v>
      </c>
      <c r="C32" s="85"/>
      <c r="D32" s="86"/>
      <c r="E32" s="87"/>
      <c r="F32" s="88">
        <f>SUM(F9:F30)</f>
        <v>0</v>
      </c>
    </row>
    <row r="33" spans="1:6" ht="13" thickBot="1">
      <c r="A33" s="89"/>
      <c r="B33" s="90"/>
      <c r="C33" s="91"/>
      <c r="D33" s="92"/>
      <c r="E33" s="93"/>
      <c r="F33" s="94"/>
    </row>
    <row r="34" spans="1:6" ht="13" thickTop="1">
      <c r="A34" s="95"/>
      <c r="B34" s="96"/>
      <c r="C34" s="97"/>
      <c r="D34" s="98"/>
      <c r="E34" s="99"/>
      <c r="F34" s="100"/>
    </row>
    <row r="35" spans="1:6">
      <c r="A35" s="101"/>
      <c r="B35" s="102"/>
      <c r="C35" s="103"/>
      <c r="D35" s="104"/>
      <c r="E35" s="105"/>
      <c r="F35" s="106"/>
    </row>
    <row r="36" spans="1:6" ht="13">
      <c r="A36" s="715" t="s">
        <v>10</v>
      </c>
      <c r="B36" s="714"/>
      <c r="C36" s="714"/>
      <c r="D36" s="714"/>
      <c r="E36" s="714"/>
      <c r="F36" s="716"/>
    </row>
    <row r="37" spans="1:6" ht="13">
      <c r="A37" s="107"/>
      <c r="B37" s="71"/>
      <c r="C37" s="71"/>
      <c r="D37" s="71"/>
      <c r="E37" s="71"/>
      <c r="F37" s="108"/>
    </row>
    <row r="38" spans="1:6" ht="13" thickBot="1">
      <c r="A38" s="109"/>
      <c r="B38" s="110"/>
      <c r="C38" s="111"/>
      <c r="D38" s="112"/>
      <c r="E38" s="113"/>
      <c r="F38" s="114"/>
    </row>
    <row r="39" spans="1:6" ht="13" thickTop="1">
      <c r="A39" s="115"/>
      <c r="B39" s="102"/>
      <c r="C39" s="103"/>
      <c r="D39" s="104"/>
      <c r="E39" s="105"/>
      <c r="F39" s="116"/>
    </row>
    <row r="40" spans="1:6">
      <c r="A40" s="115"/>
      <c r="B40" s="102"/>
      <c r="C40" s="103"/>
      <c r="D40" s="104"/>
      <c r="E40" s="105"/>
      <c r="F40" s="116"/>
    </row>
    <row r="41" spans="1:6" ht="13" thickBot="1">
      <c r="A41" s="115"/>
      <c r="B41" s="102"/>
      <c r="C41" s="103"/>
      <c r="D41" s="104"/>
      <c r="E41" s="105"/>
      <c r="F41" s="116"/>
    </row>
    <row r="42" spans="1:6" ht="27" thickTop="1" thickBot="1">
      <c r="A42" s="5" t="s">
        <v>11</v>
      </c>
      <c r="B42" s="6" t="s">
        <v>12</v>
      </c>
      <c r="C42" s="6" t="s">
        <v>13</v>
      </c>
      <c r="D42" s="132" t="s">
        <v>14</v>
      </c>
      <c r="E42" s="132" t="s">
        <v>19</v>
      </c>
      <c r="F42" s="117" t="s">
        <v>16</v>
      </c>
    </row>
    <row r="43" spans="1:6" ht="13" thickTop="1">
      <c r="A43" s="130"/>
      <c r="B43" s="133"/>
      <c r="C43" s="134"/>
      <c r="D43" s="135"/>
      <c r="E43" s="136"/>
      <c r="F43" s="118"/>
    </row>
    <row r="44" spans="1:6">
      <c r="A44" s="131"/>
      <c r="B44" s="137"/>
      <c r="C44" s="65"/>
      <c r="D44" s="66"/>
      <c r="E44" s="138"/>
      <c r="F44" s="119"/>
    </row>
    <row r="45" spans="1:6" ht="13">
      <c r="A45" s="59"/>
      <c r="B45" s="139" t="s">
        <v>20</v>
      </c>
      <c r="C45" s="140"/>
      <c r="D45" s="141"/>
      <c r="E45" s="142"/>
      <c r="F45" s="120"/>
    </row>
    <row r="46" spans="1:6">
      <c r="A46" s="143"/>
      <c r="B46" s="137"/>
      <c r="C46" s="140"/>
      <c r="D46" s="144"/>
      <c r="E46" s="145"/>
      <c r="F46" s="120"/>
    </row>
    <row r="47" spans="1:6" ht="13">
      <c r="A47" s="143"/>
      <c r="B47" s="137" t="s">
        <v>21</v>
      </c>
      <c r="C47" s="140"/>
      <c r="D47" s="144"/>
      <c r="E47" s="145"/>
      <c r="F47" s="167"/>
    </row>
    <row r="48" spans="1:6">
      <c r="A48" s="143"/>
      <c r="B48" s="137"/>
      <c r="C48" s="140"/>
      <c r="D48" s="144"/>
      <c r="E48" s="145"/>
      <c r="F48" s="120"/>
    </row>
    <row r="49" spans="1:6">
      <c r="A49" s="131"/>
      <c r="B49" s="137"/>
      <c r="C49" s="65"/>
      <c r="D49" s="66"/>
      <c r="E49" s="138"/>
      <c r="F49" s="119"/>
    </row>
    <row r="50" spans="1:6">
      <c r="A50" s="131"/>
      <c r="B50" s="137"/>
      <c r="C50" s="65"/>
      <c r="D50" s="66"/>
      <c r="E50" s="138"/>
      <c r="F50" s="119"/>
    </row>
    <row r="51" spans="1:6" ht="13" thickBot="1">
      <c r="A51" s="130"/>
      <c r="B51" s="146"/>
      <c r="C51" s="147"/>
      <c r="D51" s="148"/>
      <c r="E51" s="149"/>
      <c r="F51" s="118"/>
    </row>
    <row r="52" spans="1:6" ht="13" thickTop="1">
      <c r="A52" s="150"/>
      <c r="B52" s="151"/>
      <c r="C52" s="152"/>
      <c r="D52" s="153"/>
      <c r="E52" s="154"/>
      <c r="F52" s="82"/>
    </row>
    <row r="53" spans="1:6" ht="13">
      <c r="A53" s="13"/>
      <c r="B53" s="717" t="s">
        <v>23</v>
      </c>
      <c r="C53" s="717"/>
      <c r="D53" s="717"/>
      <c r="E53" s="155"/>
      <c r="F53" s="121"/>
    </row>
    <row r="54" spans="1:6" ht="13" thickBot="1">
      <c r="A54" s="156"/>
      <c r="B54" s="157"/>
      <c r="C54" s="158"/>
      <c r="D54" s="159"/>
      <c r="E54" s="160"/>
      <c r="F54" s="64"/>
    </row>
    <row r="55" spans="1:6" ht="13" thickTop="1">
      <c r="A55" s="30"/>
      <c r="B55" s="4"/>
      <c r="C55" s="4"/>
      <c r="E55" s="4"/>
      <c r="F55" s="4"/>
    </row>
    <row r="56" spans="1:6">
      <c r="A56" s="30"/>
      <c r="B56" s="4"/>
      <c r="C56" s="4"/>
      <c r="E56" s="4"/>
      <c r="F56" s="4"/>
    </row>
    <row r="57" spans="1:6">
      <c r="A57" s="30"/>
      <c r="B57" s="4"/>
      <c r="C57" s="4"/>
      <c r="E57" s="4"/>
      <c r="F57" s="4"/>
    </row>
    <row r="58" spans="1:6">
      <c r="A58" s="30"/>
      <c r="B58" s="4"/>
      <c r="C58" s="4"/>
      <c r="E58" s="4"/>
      <c r="F58" s="4"/>
    </row>
    <row r="59" spans="1:6">
      <c r="A59" s="30"/>
      <c r="B59" s="4"/>
      <c r="C59" s="4"/>
      <c r="E59" s="4"/>
      <c r="F59" s="4"/>
    </row>
    <row r="60" spans="1:6">
      <c r="A60" s="30"/>
      <c r="B60" s="4"/>
      <c r="C60" s="4"/>
      <c r="E60" s="4"/>
      <c r="F60" s="4"/>
    </row>
    <row r="61" spans="1:6">
      <c r="A61" s="30"/>
      <c r="B61" s="4"/>
      <c r="C61" s="4"/>
      <c r="E61" s="4"/>
      <c r="F61" s="4"/>
    </row>
    <row r="62" spans="1:6">
      <c r="A62" s="30"/>
      <c r="B62" s="4"/>
      <c r="C62" s="4"/>
      <c r="E62" s="4"/>
      <c r="F62" s="4"/>
    </row>
    <row r="63" spans="1:6">
      <c r="A63" s="30"/>
      <c r="B63" s="4"/>
      <c r="C63" s="4"/>
      <c r="E63" s="4"/>
      <c r="F63" s="4"/>
    </row>
    <row r="64" spans="1:6">
      <c r="A64" s="30"/>
      <c r="B64" s="4"/>
      <c r="C64" s="4"/>
      <c r="E64" s="4"/>
      <c r="F64" s="4"/>
    </row>
    <row r="65" spans="1:6">
      <c r="A65" s="30"/>
      <c r="B65" s="4"/>
      <c r="C65" s="4"/>
      <c r="E65" s="4"/>
      <c r="F65" s="4"/>
    </row>
    <row r="66" spans="1:6">
      <c r="A66" s="30"/>
      <c r="B66" s="4"/>
      <c r="C66" s="4"/>
      <c r="E66" s="4"/>
      <c r="F66" s="4"/>
    </row>
    <row r="67" spans="1:6">
      <c r="A67" s="30"/>
      <c r="B67" s="4"/>
      <c r="C67" s="4"/>
      <c r="E67" s="4"/>
      <c r="F67" s="4"/>
    </row>
    <row r="68" spans="1:6">
      <c r="A68" s="30"/>
      <c r="B68" s="4"/>
      <c r="C68" s="4"/>
      <c r="E68" s="4"/>
      <c r="F68" s="4"/>
    </row>
    <row r="69" spans="1:6">
      <c r="A69" s="30"/>
      <c r="B69" s="4"/>
      <c r="C69" s="4"/>
      <c r="E69" s="4"/>
      <c r="F69" s="4"/>
    </row>
    <row r="70" spans="1:6">
      <c r="A70" s="30"/>
      <c r="B70" s="4"/>
      <c r="C70" s="4"/>
      <c r="E70" s="4"/>
      <c r="F70" s="4"/>
    </row>
    <row r="71" spans="1:6">
      <c r="A71" s="30"/>
      <c r="B71" s="4"/>
      <c r="C71" s="4"/>
      <c r="E71" s="4"/>
      <c r="F71" s="4"/>
    </row>
    <row r="72" spans="1:6">
      <c r="A72" s="30"/>
      <c r="B72" s="4"/>
      <c r="C72" s="4"/>
      <c r="E72" s="4"/>
      <c r="F72" s="4"/>
    </row>
    <row r="73" spans="1:6">
      <c r="A73" s="30"/>
      <c r="B73" s="4"/>
      <c r="C73" s="4"/>
      <c r="E73" s="4"/>
      <c r="F73" s="4"/>
    </row>
    <row r="74" spans="1:6">
      <c r="A74" s="30"/>
      <c r="B74" s="4"/>
      <c r="C74" s="4"/>
      <c r="E74" s="4"/>
      <c r="F74" s="4"/>
    </row>
    <row r="75" spans="1:6">
      <c r="A75" s="30"/>
      <c r="B75" s="4"/>
      <c r="C75" s="4"/>
      <c r="E75" s="4"/>
      <c r="F75" s="4"/>
    </row>
    <row r="76" spans="1:6">
      <c r="A76" s="30"/>
      <c r="B76" s="4"/>
      <c r="C76" s="4"/>
      <c r="E76" s="4"/>
      <c r="F76" s="4"/>
    </row>
    <row r="77" spans="1:6">
      <c r="A77" s="30"/>
      <c r="B77" s="4"/>
      <c r="C77" s="4"/>
      <c r="E77" s="4"/>
      <c r="F77" s="4"/>
    </row>
    <row r="78" spans="1:6">
      <c r="A78" s="30"/>
      <c r="B78" s="4"/>
      <c r="C78" s="4"/>
      <c r="E78" s="4"/>
      <c r="F78" s="4"/>
    </row>
    <row r="79" spans="1:6">
      <c r="A79" s="30"/>
      <c r="B79" s="4"/>
      <c r="C79" s="4"/>
      <c r="E79" s="4"/>
      <c r="F79" s="4"/>
    </row>
    <row r="80" spans="1:6">
      <c r="A80" s="30"/>
      <c r="B80" s="4"/>
      <c r="C80" s="4"/>
      <c r="E80" s="4"/>
      <c r="F80" s="4"/>
    </row>
    <row r="81" spans="1:6">
      <c r="A81" s="30"/>
      <c r="B81" s="4"/>
      <c r="C81" s="4"/>
      <c r="E81" s="4"/>
      <c r="F81" s="4"/>
    </row>
    <row r="82" spans="1:6">
      <c r="A82" s="30"/>
      <c r="B82" s="4"/>
      <c r="C82" s="4"/>
      <c r="E82" s="4"/>
      <c r="F82" s="4"/>
    </row>
    <row r="83" spans="1:6">
      <c r="A83" s="30"/>
      <c r="B83" s="4"/>
      <c r="C83" s="4"/>
      <c r="E83" s="4"/>
      <c r="F83" s="4"/>
    </row>
    <row r="84" spans="1:6">
      <c r="A84" s="30"/>
      <c r="B84" s="4"/>
      <c r="C84" s="4"/>
      <c r="E84" s="4"/>
      <c r="F84" s="4"/>
    </row>
    <row r="85" spans="1:6">
      <c r="A85" s="30"/>
      <c r="B85" s="4"/>
      <c r="C85" s="4"/>
      <c r="E85" s="4"/>
      <c r="F85" s="4"/>
    </row>
    <row r="86" spans="1:6">
      <c r="A86" s="30"/>
      <c r="B86" s="4"/>
      <c r="C86" s="4"/>
      <c r="E86" s="4"/>
      <c r="F86" s="4"/>
    </row>
    <row r="87" spans="1:6">
      <c r="A87" s="30"/>
      <c r="B87" s="4"/>
      <c r="C87" s="4"/>
      <c r="E87" s="4"/>
      <c r="F87" s="4"/>
    </row>
    <row r="88" spans="1:6">
      <c r="A88" s="30"/>
      <c r="B88" s="4"/>
      <c r="C88" s="4"/>
      <c r="E88" s="4"/>
      <c r="F88" s="4"/>
    </row>
    <row r="89" spans="1:6">
      <c r="A89" s="30"/>
      <c r="B89" s="4"/>
      <c r="C89" s="4"/>
      <c r="E89" s="4"/>
      <c r="F89" s="4"/>
    </row>
    <row r="90" spans="1:6">
      <c r="A90" s="30"/>
      <c r="B90" s="4"/>
      <c r="C90" s="4"/>
      <c r="E90" s="4"/>
      <c r="F90" s="4"/>
    </row>
    <row r="91" spans="1:6">
      <c r="A91" s="30"/>
      <c r="B91" s="4"/>
      <c r="C91" s="4"/>
      <c r="E91" s="4"/>
      <c r="F91" s="4"/>
    </row>
    <row r="92" spans="1:6">
      <c r="A92" s="30"/>
      <c r="B92" s="4"/>
      <c r="C92" s="4"/>
      <c r="E92" s="4"/>
      <c r="F92" s="4"/>
    </row>
    <row r="93" spans="1:6">
      <c r="A93" s="30"/>
      <c r="B93" s="4"/>
      <c r="C93" s="4"/>
      <c r="E93" s="4"/>
      <c r="F93" s="4"/>
    </row>
    <row r="94" spans="1:6">
      <c r="A94" s="30"/>
      <c r="B94" s="4"/>
      <c r="C94" s="4"/>
      <c r="E94" s="4"/>
      <c r="F94" s="4"/>
    </row>
    <row r="95" spans="1:6">
      <c r="A95" s="30"/>
      <c r="B95" s="4"/>
      <c r="C95" s="4"/>
      <c r="E95" s="4"/>
      <c r="F95" s="4"/>
    </row>
    <row r="96" spans="1:6">
      <c r="A96" s="30"/>
      <c r="B96" s="4"/>
      <c r="C96" s="4"/>
      <c r="E96" s="4"/>
      <c r="F96" s="4"/>
    </row>
    <row r="97" spans="1:6">
      <c r="A97" s="30"/>
      <c r="B97" s="4"/>
      <c r="C97" s="4"/>
      <c r="E97" s="4"/>
      <c r="F97" s="4"/>
    </row>
    <row r="98" spans="1:6">
      <c r="A98" s="30"/>
      <c r="B98" s="4"/>
      <c r="C98" s="4"/>
      <c r="E98" s="4"/>
      <c r="F98" s="4"/>
    </row>
    <row r="99" spans="1:6">
      <c r="A99" s="30"/>
      <c r="B99" s="4"/>
      <c r="C99" s="4"/>
      <c r="E99" s="4"/>
      <c r="F99" s="4"/>
    </row>
    <row r="100" spans="1:6">
      <c r="A100" s="30"/>
      <c r="B100" s="4"/>
      <c r="C100" s="4"/>
      <c r="E100" s="4"/>
      <c r="F100" s="4"/>
    </row>
    <row r="101" spans="1:6">
      <c r="A101" s="30"/>
      <c r="B101" s="4"/>
      <c r="C101" s="4"/>
      <c r="E101" s="4"/>
      <c r="F101" s="4"/>
    </row>
    <row r="102" spans="1:6">
      <c r="A102" s="30"/>
      <c r="B102" s="4"/>
      <c r="C102" s="4"/>
      <c r="E102" s="4"/>
      <c r="F102" s="4"/>
    </row>
    <row r="103" spans="1:6">
      <c r="A103" s="30"/>
      <c r="B103" s="4"/>
      <c r="C103" s="4"/>
      <c r="E103" s="4"/>
      <c r="F103" s="4"/>
    </row>
    <row r="104" spans="1:6">
      <c r="A104" s="30"/>
      <c r="B104" s="4"/>
      <c r="C104" s="4"/>
      <c r="E104" s="4"/>
      <c r="F104" s="4"/>
    </row>
    <row r="105" spans="1:6">
      <c r="A105" s="30"/>
      <c r="B105" s="4"/>
      <c r="C105" s="4"/>
      <c r="E105" s="4"/>
      <c r="F105" s="4"/>
    </row>
    <row r="106" spans="1:6">
      <c r="A106" s="30"/>
      <c r="B106" s="4"/>
      <c r="C106" s="4"/>
      <c r="E106" s="4"/>
      <c r="F106" s="4"/>
    </row>
    <row r="107" spans="1:6">
      <c r="A107" s="30"/>
      <c r="B107" s="4"/>
      <c r="C107" s="4"/>
      <c r="E107" s="4"/>
      <c r="F107" s="4"/>
    </row>
    <row r="108" spans="1:6">
      <c r="A108" s="30"/>
      <c r="B108" s="4"/>
      <c r="C108" s="4"/>
      <c r="E108" s="4"/>
      <c r="F108" s="4"/>
    </row>
    <row r="109" spans="1:6">
      <c r="A109" s="30"/>
      <c r="B109" s="4"/>
      <c r="C109" s="4"/>
      <c r="E109" s="4"/>
      <c r="F109" s="4"/>
    </row>
    <row r="110" spans="1:6">
      <c r="A110" s="30"/>
      <c r="B110" s="4"/>
      <c r="C110" s="4"/>
      <c r="E110" s="4"/>
      <c r="F110" s="4"/>
    </row>
    <row r="111" spans="1:6">
      <c r="A111" s="30"/>
      <c r="B111" s="4"/>
      <c r="C111" s="4"/>
      <c r="E111" s="4"/>
      <c r="F111" s="4"/>
    </row>
    <row r="112" spans="1:6">
      <c r="A112" s="30"/>
      <c r="B112" s="4"/>
      <c r="C112" s="4"/>
      <c r="E112" s="4"/>
      <c r="F112" s="4"/>
    </row>
    <row r="113" spans="1:6">
      <c r="A113" s="30"/>
      <c r="B113" s="4"/>
      <c r="C113" s="4"/>
      <c r="E113" s="4"/>
      <c r="F113" s="4"/>
    </row>
    <row r="114" spans="1:6">
      <c r="A114" s="30"/>
      <c r="B114" s="4"/>
      <c r="C114" s="4"/>
      <c r="E114" s="4"/>
      <c r="F114" s="4"/>
    </row>
    <row r="115" spans="1:6">
      <c r="A115" s="30"/>
      <c r="B115" s="4"/>
      <c r="C115" s="4"/>
      <c r="E115" s="4"/>
      <c r="F115" s="4"/>
    </row>
    <row r="116" spans="1:6">
      <c r="A116" s="30"/>
      <c r="B116" s="4"/>
      <c r="C116" s="4"/>
      <c r="E116" s="4"/>
      <c r="F116" s="4"/>
    </row>
    <row r="117" spans="1:6">
      <c r="A117" s="30"/>
      <c r="B117" s="4"/>
      <c r="C117" s="4"/>
      <c r="E117" s="4"/>
      <c r="F117" s="4"/>
    </row>
    <row r="118" spans="1:6">
      <c r="A118" s="30"/>
      <c r="B118" s="4"/>
      <c r="C118" s="4"/>
      <c r="E118" s="4"/>
      <c r="F118" s="4"/>
    </row>
    <row r="119" spans="1:6">
      <c r="A119" s="30"/>
      <c r="B119" s="4"/>
      <c r="C119" s="4"/>
      <c r="E119" s="4"/>
      <c r="F119" s="4"/>
    </row>
    <row r="120" spans="1:6">
      <c r="A120" s="30"/>
      <c r="B120" s="4"/>
      <c r="C120" s="4"/>
      <c r="E120" s="4"/>
      <c r="F120" s="4"/>
    </row>
    <row r="121" spans="1:6">
      <c r="A121" s="30"/>
      <c r="B121" s="4"/>
      <c r="C121" s="4"/>
      <c r="E121" s="4"/>
      <c r="F121" s="4"/>
    </row>
    <row r="122" spans="1:6">
      <c r="A122" s="30"/>
      <c r="B122" s="4"/>
      <c r="C122" s="4"/>
      <c r="E122" s="4"/>
      <c r="F122" s="4"/>
    </row>
    <row r="123" spans="1:6">
      <c r="A123" s="30"/>
      <c r="B123" s="4"/>
      <c r="C123" s="4"/>
      <c r="E123" s="4"/>
      <c r="F123" s="4"/>
    </row>
    <row r="124" spans="1:6">
      <c r="A124" s="30"/>
      <c r="B124" s="4"/>
      <c r="C124" s="4"/>
      <c r="E124" s="4"/>
      <c r="F124" s="4"/>
    </row>
    <row r="125" spans="1:6">
      <c r="A125" s="30"/>
      <c r="B125" s="4"/>
      <c r="C125" s="4"/>
      <c r="E125" s="4"/>
      <c r="F125" s="4"/>
    </row>
    <row r="126" spans="1:6">
      <c r="A126" s="30"/>
      <c r="B126" s="4"/>
      <c r="C126" s="4"/>
      <c r="E126" s="4"/>
      <c r="F126" s="4"/>
    </row>
    <row r="127" spans="1:6">
      <c r="A127" s="30"/>
      <c r="B127" s="4"/>
      <c r="C127" s="4"/>
      <c r="E127" s="4"/>
      <c r="F127" s="4"/>
    </row>
    <row r="128" spans="1:6">
      <c r="A128" s="30"/>
      <c r="B128" s="4"/>
      <c r="C128" s="4"/>
      <c r="E128" s="4"/>
      <c r="F128" s="4"/>
    </row>
    <row r="129" spans="1:6">
      <c r="A129" s="30"/>
      <c r="B129" s="4"/>
      <c r="C129" s="4"/>
      <c r="E129" s="4"/>
      <c r="F129" s="4"/>
    </row>
    <row r="130" spans="1:6">
      <c r="A130" s="30"/>
      <c r="B130" s="4"/>
      <c r="C130" s="4"/>
      <c r="E130" s="4"/>
      <c r="F130" s="4"/>
    </row>
    <row r="131" spans="1:6">
      <c r="A131" s="30"/>
      <c r="B131" s="4"/>
      <c r="C131" s="4"/>
      <c r="E131" s="4"/>
      <c r="F131" s="4"/>
    </row>
    <row r="132" spans="1:6">
      <c r="A132" s="30"/>
      <c r="B132" s="4"/>
      <c r="C132" s="4"/>
      <c r="E132" s="4"/>
      <c r="F132" s="4"/>
    </row>
    <row r="133" spans="1:6">
      <c r="A133" s="30"/>
      <c r="B133" s="4"/>
      <c r="C133" s="4"/>
      <c r="E133" s="4"/>
      <c r="F133" s="4"/>
    </row>
    <row r="134" spans="1:6">
      <c r="A134" s="30"/>
      <c r="B134" s="4"/>
      <c r="C134" s="4"/>
      <c r="E134" s="4"/>
      <c r="F134" s="4"/>
    </row>
    <row r="135" spans="1:6">
      <c r="A135" s="30"/>
      <c r="B135" s="4"/>
      <c r="C135" s="4"/>
      <c r="E135" s="4"/>
      <c r="F135" s="4"/>
    </row>
    <row r="136" spans="1:6">
      <c r="A136" s="30"/>
      <c r="B136" s="4"/>
      <c r="C136" s="4"/>
      <c r="E136" s="4"/>
      <c r="F136" s="4"/>
    </row>
    <row r="137" spans="1:6">
      <c r="A137" s="30"/>
      <c r="B137" s="4"/>
      <c r="C137" s="4"/>
      <c r="E137" s="4"/>
      <c r="F137" s="4"/>
    </row>
    <row r="138" spans="1:6">
      <c r="A138" s="30"/>
      <c r="B138" s="4"/>
      <c r="C138" s="4"/>
      <c r="E138" s="4"/>
      <c r="F138" s="4"/>
    </row>
    <row r="139" spans="1:6">
      <c r="A139" s="30"/>
      <c r="B139" s="4"/>
      <c r="C139" s="4"/>
      <c r="E139" s="4"/>
      <c r="F139" s="4"/>
    </row>
    <row r="140" spans="1:6">
      <c r="A140" s="30"/>
      <c r="B140" s="4"/>
      <c r="C140" s="4"/>
      <c r="E140" s="4"/>
      <c r="F140" s="4"/>
    </row>
    <row r="141" spans="1:6">
      <c r="A141" s="30"/>
      <c r="B141" s="4"/>
      <c r="C141" s="4"/>
      <c r="E141" s="4"/>
      <c r="F141" s="4"/>
    </row>
    <row r="142" spans="1:6">
      <c r="A142" s="30"/>
      <c r="B142" s="4"/>
      <c r="C142" s="4"/>
      <c r="E142" s="4"/>
      <c r="F142" s="4"/>
    </row>
    <row r="143" spans="1:6">
      <c r="A143" s="30"/>
      <c r="B143" s="4"/>
      <c r="C143" s="4"/>
      <c r="E143" s="4"/>
      <c r="F143" s="4"/>
    </row>
    <row r="144" spans="1:6">
      <c r="A144" s="30"/>
      <c r="B144" s="4"/>
      <c r="C144" s="4"/>
      <c r="E144" s="4"/>
      <c r="F144" s="4"/>
    </row>
    <row r="145" spans="1:251">
      <c r="A145" s="30"/>
      <c r="B145" s="4"/>
      <c r="C145" s="4"/>
      <c r="E145" s="4"/>
      <c r="F145" s="4"/>
    </row>
    <row r="146" spans="1:251">
      <c r="A146" s="30"/>
      <c r="B146" s="4"/>
      <c r="C146" s="4"/>
      <c r="E146" s="4"/>
      <c r="F146" s="4"/>
      <c r="IQ146" s="706" t="s">
        <v>381</v>
      </c>
    </row>
    <row r="147" spans="1:251">
      <c r="A147" s="30"/>
      <c r="B147" s="4"/>
      <c r="C147" s="4"/>
      <c r="E147" s="4"/>
      <c r="F147" s="4"/>
    </row>
    <row r="148" spans="1:251">
      <c r="A148" s="30"/>
      <c r="B148" s="4"/>
      <c r="C148" s="4"/>
      <c r="E148" s="4"/>
      <c r="F148" s="4"/>
    </row>
    <row r="149" spans="1:251">
      <c r="A149" s="30"/>
      <c r="B149" s="4"/>
      <c r="C149" s="4"/>
      <c r="E149" s="4"/>
      <c r="F149" s="4"/>
    </row>
    <row r="150" spans="1:251">
      <c r="A150" s="30"/>
      <c r="B150" s="4"/>
      <c r="C150" s="4"/>
      <c r="E150" s="4"/>
      <c r="F150" s="4"/>
    </row>
    <row r="151" spans="1:251">
      <c r="A151" s="30"/>
      <c r="B151" s="4"/>
      <c r="C151" s="4"/>
      <c r="E151" s="4"/>
      <c r="F151" s="4"/>
    </row>
    <row r="152" spans="1:251">
      <c r="A152" s="30"/>
      <c r="B152" s="4"/>
      <c r="C152" s="4"/>
      <c r="E152" s="4"/>
      <c r="F152" s="4"/>
    </row>
    <row r="153" spans="1:251">
      <c r="A153" s="30"/>
      <c r="B153" s="4"/>
      <c r="C153" s="4"/>
      <c r="E153" s="4"/>
      <c r="F153" s="4"/>
    </row>
    <row r="154" spans="1:251">
      <c r="A154" s="30"/>
      <c r="B154" s="4"/>
      <c r="C154" s="4"/>
      <c r="E154" s="4"/>
      <c r="F154" s="4"/>
    </row>
    <row r="155" spans="1:251">
      <c r="A155" s="30"/>
      <c r="B155" s="4"/>
      <c r="C155" s="4"/>
      <c r="E155" s="4"/>
      <c r="F155" s="4"/>
    </row>
    <row r="156" spans="1:251">
      <c r="A156" s="30"/>
      <c r="B156" s="4"/>
      <c r="C156" s="4"/>
      <c r="E156" s="4"/>
      <c r="F156" s="4"/>
    </row>
    <row r="157" spans="1:251">
      <c r="A157" s="30"/>
      <c r="B157" s="4"/>
      <c r="C157" s="4"/>
      <c r="E157" s="4"/>
      <c r="F157" s="4"/>
    </row>
    <row r="158" spans="1:251">
      <c r="A158" s="30"/>
      <c r="B158" s="4"/>
      <c r="C158" s="4"/>
      <c r="E158" s="4"/>
      <c r="F158" s="4"/>
    </row>
    <row r="159" spans="1:251">
      <c r="A159" s="30"/>
      <c r="B159" s="4"/>
      <c r="C159" s="4"/>
      <c r="E159" s="4"/>
      <c r="F159" s="4"/>
    </row>
    <row r="160" spans="1:251">
      <c r="A160" s="30"/>
      <c r="B160" s="4"/>
      <c r="C160" s="4"/>
      <c r="E160" s="4"/>
      <c r="F160" s="4"/>
    </row>
    <row r="161" spans="1:6">
      <c r="A161" s="30"/>
      <c r="B161" s="4"/>
      <c r="C161" s="4"/>
      <c r="E161" s="4"/>
      <c r="F161" s="4"/>
    </row>
    <row r="162" spans="1:6">
      <c r="A162" s="30"/>
      <c r="B162" s="4"/>
      <c r="C162" s="4"/>
      <c r="E162" s="4"/>
      <c r="F162" s="4"/>
    </row>
    <row r="163" spans="1:6">
      <c r="A163" s="30"/>
      <c r="B163" s="4"/>
      <c r="C163" s="4"/>
      <c r="E163" s="4"/>
      <c r="F163" s="4"/>
    </row>
    <row r="164" spans="1:6">
      <c r="A164" s="30"/>
      <c r="B164" s="4"/>
      <c r="C164" s="4"/>
      <c r="E164" s="4"/>
      <c r="F164" s="4"/>
    </row>
    <row r="165" spans="1:6">
      <c r="A165" s="30"/>
      <c r="B165" s="4"/>
      <c r="C165" s="4"/>
      <c r="E165" s="4"/>
      <c r="F165" s="4"/>
    </row>
    <row r="166" spans="1:6">
      <c r="A166" s="30"/>
      <c r="B166" s="4"/>
      <c r="C166" s="4"/>
      <c r="E166" s="4"/>
      <c r="F166" s="4"/>
    </row>
    <row r="167" spans="1:6">
      <c r="A167" s="30"/>
      <c r="B167" s="4"/>
      <c r="C167" s="4"/>
      <c r="E167" s="4"/>
      <c r="F167" s="4"/>
    </row>
    <row r="168" spans="1:6">
      <c r="A168" s="30"/>
      <c r="B168" s="4"/>
      <c r="C168" s="4"/>
      <c r="E168" s="4"/>
      <c r="F168" s="4"/>
    </row>
    <row r="169" spans="1:6">
      <c r="A169" s="30"/>
      <c r="B169" s="4"/>
      <c r="C169" s="4"/>
      <c r="E169" s="4"/>
      <c r="F169" s="4"/>
    </row>
    <row r="170" spans="1:6">
      <c r="A170" s="30"/>
      <c r="B170" s="4"/>
      <c r="C170" s="4"/>
      <c r="E170" s="4"/>
      <c r="F170" s="4"/>
    </row>
    <row r="171" spans="1:6">
      <c r="A171" s="30"/>
      <c r="B171" s="4"/>
      <c r="C171" s="4"/>
      <c r="E171" s="4"/>
      <c r="F171" s="4"/>
    </row>
    <row r="172" spans="1:6">
      <c r="A172" s="30"/>
      <c r="B172" s="4"/>
      <c r="C172" s="4"/>
      <c r="E172" s="4"/>
      <c r="F172" s="4"/>
    </row>
    <row r="173" spans="1:6">
      <c r="A173" s="30"/>
      <c r="B173" s="4"/>
      <c r="C173" s="4"/>
      <c r="E173" s="4"/>
      <c r="F173" s="4"/>
    </row>
    <row r="174" spans="1:6">
      <c r="A174" s="30"/>
      <c r="B174" s="4"/>
      <c r="C174" s="4"/>
      <c r="E174" s="4"/>
      <c r="F174" s="4"/>
    </row>
    <row r="175" spans="1:6">
      <c r="A175" s="30"/>
      <c r="B175" s="4"/>
      <c r="C175" s="4"/>
      <c r="E175" s="4"/>
      <c r="F175" s="4"/>
    </row>
    <row r="176" spans="1:6">
      <c r="A176" s="30"/>
      <c r="B176" s="4"/>
      <c r="C176" s="4"/>
      <c r="E176" s="4"/>
      <c r="F176" s="4"/>
    </row>
    <row r="177" spans="1:6">
      <c r="A177" s="30"/>
      <c r="B177" s="4"/>
      <c r="C177" s="4"/>
      <c r="E177" s="4"/>
      <c r="F177" s="4"/>
    </row>
    <row r="178" spans="1:6">
      <c r="A178" s="30"/>
      <c r="B178" s="4"/>
      <c r="C178" s="4"/>
      <c r="E178" s="4"/>
      <c r="F178" s="4"/>
    </row>
    <row r="179" spans="1:6">
      <c r="A179" s="30"/>
      <c r="B179" s="4"/>
      <c r="C179" s="4"/>
      <c r="E179" s="4"/>
      <c r="F179" s="4"/>
    </row>
    <row r="180" spans="1:6">
      <c r="A180" s="30"/>
      <c r="B180" s="4"/>
      <c r="C180" s="4"/>
      <c r="E180" s="4"/>
      <c r="F180" s="4"/>
    </row>
    <row r="181" spans="1:6">
      <c r="A181" s="30"/>
      <c r="B181" s="4"/>
      <c r="C181" s="4"/>
      <c r="E181" s="4"/>
      <c r="F181" s="4"/>
    </row>
    <row r="182" spans="1:6">
      <c r="A182" s="30"/>
      <c r="B182" s="4"/>
      <c r="C182" s="4"/>
      <c r="E182" s="4"/>
      <c r="F182" s="4"/>
    </row>
    <row r="183" spans="1:6">
      <c r="A183" s="30"/>
      <c r="B183" s="4"/>
      <c r="C183" s="4"/>
      <c r="E183" s="4"/>
      <c r="F183" s="4"/>
    </row>
    <row r="184" spans="1:6">
      <c r="A184" s="30"/>
      <c r="B184" s="4"/>
      <c r="C184" s="4"/>
      <c r="E184" s="4"/>
      <c r="F184" s="4"/>
    </row>
    <row r="185" spans="1:6">
      <c r="A185" s="30"/>
      <c r="B185" s="4"/>
      <c r="C185" s="4"/>
      <c r="E185" s="4"/>
      <c r="F185" s="4"/>
    </row>
    <row r="186" spans="1:6">
      <c r="A186" s="30"/>
      <c r="B186" s="4"/>
      <c r="C186" s="4"/>
      <c r="E186" s="4"/>
      <c r="F186" s="4"/>
    </row>
    <row r="187" spans="1:6">
      <c r="A187" s="30"/>
      <c r="B187" s="4"/>
      <c r="C187" s="4"/>
      <c r="E187" s="4"/>
      <c r="F187" s="4"/>
    </row>
    <row r="188" spans="1:6">
      <c r="A188" s="30"/>
      <c r="B188" s="4"/>
      <c r="C188" s="4"/>
      <c r="E188" s="4"/>
      <c r="F188" s="4"/>
    </row>
    <row r="189" spans="1:6">
      <c r="A189" s="30"/>
      <c r="B189" s="4"/>
      <c r="C189" s="4"/>
      <c r="E189" s="4"/>
      <c r="F189" s="4"/>
    </row>
    <row r="190" spans="1:6">
      <c r="A190" s="30"/>
      <c r="B190" s="4"/>
      <c r="C190" s="4"/>
      <c r="E190" s="4"/>
      <c r="F190" s="4"/>
    </row>
    <row r="191" spans="1:6">
      <c r="A191" s="30"/>
      <c r="B191" s="4"/>
      <c r="C191" s="4"/>
      <c r="E191" s="4"/>
      <c r="F191" s="4"/>
    </row>
    <row r="192" spans="1:6">
      <c r="A192" s="30"/>
      <c r="B192" s="4"/>
      <c r="C192" s="4"/>
      <c r="E192" s="4"/>
      <c r="F192" s="4"/>
    </row>
    <row r="193" spans="1:6">
      <c r="A193" s="30"/>
      <c r="B193" s="4"/>
      <c r="C193" s="4"/>
      <c r="E193" s="4"/>
      <c r="F193" s="4"/>
    </row>
    <row r="194" spans="1:6">
      <c r="A194" s="30"/>
      <c r="B194" s="4"/>
      <c r="C194" s="4"/>
      <c r="E194" s="4"/>
      <c r="F194" s="4"/>
    </row>
    <row r="195" spans="1:6">
      <c r="A195" s="30"/>
      <c r="B195" s="4"/>
      <c r="C195" s="4"/>
      <c r="E195" s="4"/>
      <c r="F195" s="4"/>
    </row>
    <row r="196" spans="1:6">
      <c r="A196" s="30"/>
      <c r="B196" s="4"/>
      <c r="C196" s="4"/>
      <c r="E196" s="4"/>
      <c r="F196" s="4"/>
    </row>
    <row r="197" spans="1:6">
      <c r="A197" s="30"/>
      <c r="B197" s="4"/>
      <c r="C197" s="4"/>
      <c r="E197" s="4"/>
      <c r="F197" s="4"/>
    </row>
    <row r="198" spans="1:6">
      <c r="A198" s="30"/>
      <c r="B198" s="4"/>
      <c r="C198" s="4"/>
      <c r="E198" s="4"/>
      <c r="F198" s="4"/>
    </row>
    <row r="199" spans="1:6">
      <c r="A199" s="30"/>
      <c r="B199" s="4"/>
      <c r="C199" s="4"/>
      <c r="E199" s="4"/>
      <c r="F199" s="4"/>
    </row>
    <row r="200" spans="1:6">
      <c r="A200" s="30"/>
      <c r="B200" s="4"/>
      <c r="C200" s="4"/>
      <c r="E200" s="4"/>
      <c r="F200" s="4"/>
    </row>
    <row r="201" spans="1:6">
      <c r="A201" s="30"/>
      <c r="B201" s="4"/>
      <c r="C201" s="4"/>
      <c r="E201" s="4"/>
      <c r="F201" s="4"/>
    </row>
    <row r="202" spans="1:6">
      <c r="A202" s="30"/>
      <c r="B202" s="4"/>
      <c r="C202" s="4"/>
      <c r="E202" s="4"/>
      <c r="F202" s="4"/>
    </row>
    <row r="203" spans="1:6">
      <c r="A203" s="30"/>
      <c r="B203" s="4"/>
      <c r="C203" s="4"/>
      <c r="E203" s="4"/>
      <c r="F203" s="4"/>
    </row>
    <row r="204" spans="1:6">
      <c r="A204" s="30"/>
      <c r="B204" s="4"/>
      <c r="C204" s="4"/>
      <c r="E204" s="4"/>
      <c r="F204" s="4"/>
    </row>
    <row r="205" spans="1:6">
      <c r="A205" s="30"/>
      <c r="B205" s="4"/>
      <c r="C205" s="4"/>
      <c r="E205" s="4"/>
      <c r="F205" s="4"/>
    </row>
    <row r="206" spans="1:6">
      <c r="A206" s="30"/>
      <c r="B206" s="4"/>
      <c r="C206" s="4"/>
      <c r="E206" s="4"/>
      <c r="F206" s="4"/>
    </row>
    <row r="207" spans="1:6">
      <c r="A207" s="30"/>
      <c r="B207" s="4"/>
      <c r="C207" s="4"/>
      <c r="E207" s="4"/>
      <c r="F207" s="4"/>
    </row>
    <row r="208" spans="1:6">
      <c r="A208" s="30"/>
      <c r="B208" s="4"/>
      <c r="C208" s="4"/>
      <c r="E208" s="4"/>
      <c r="F208" s="4"/>
    </row>
    <row r="209" spans="1:6">
      <c r="A209" s="30"/>
      <c r="B209" s="4"/>
      <c r="C209" s="4"/>
      <c r="E209" s="4"/>
      <c r="F209" s="4"/>
    </row>
    <row r="210" spans="1:6">
      <c r="A210" s="30"/>
      <c r="B210" s="4"/>
      <c r="C210" s="4"/>
      <c r="E210" s="4"/>
      <c r="F210" s="4"/>
    </row>
    <row r="211" spans="1:6">
      <c r="A211" s="30"/>
      <c r="B211" s="4"/>
      <c r="C211" s="4"/>
      <c r="E211" s="4"/>
      <c r="F211" s="4"/>
    </row>
    <row r="212" spans="1:6">
      <c r="A212" s="30"/>
      <c r="B212" s="4"/>
      <c r="C212" s="4"/>
      <c r="E212" s="4"/>
      <c r="F212" s="4"/>
    </row>
    <row r="213" spans="1:6">
      <c r="A213" s="30"/>
      <c r="B213" s="4"/>
      <c r="C213" s="4"/>
      <c r="E213" s="4"/>
      <c r="F213" s="4"/>
    </row>
    <row r="214" spans="1:6">
      <c r="A214" s="30"/>
      <c r="B214" s="4"/>
      <c r="C214" s="4"/>
      <c r="E214" s="4"/>
      <c r="F214" s="4"/>
    </row>
    <row r="215" spans="1:6">
      <c r="A215" s="30"/>
      <c r="B215" s="4"/>
      <c r="C215" s="4"/>
      <c r="E215" s="4"/>
      <c r="F215" s="4"/>
    </row>
    <row r="216" spans="1:6">
      <c r="A216" s="30"/>
      <c r="B216" s="4"/>
      <c r="C216" s="4"/>
      <c r="E216" s="4"/>
      <c r="F216" s="4"/>
    </row>
    <row r="217" spans="1:6">
      <c r="A217" s="30"/>
      <c r="B217" s="4"/>
      <c r="C217" s="4"/>
      <c r="E217" s="4"/>
      <c r="F217" s="4"/>
    </row>
    <row r="218" spans="1:6">
      <c r="A218" s="30"/>
      <c r="B218" s="4"/>
      <c r="C218" s="4"/>
      <c r="E218" s="4"/>
      <c r="F218" s="4"/>
    </row>
    <row r="219" spans="1:6">
      <c r="A219" s="30"/>
      <c r="B219" s="4"/>
      <c r="C219" s="4"/>
      <c r="E219" s="4"/>
      <c r="F219" s="4"/>
    </row>
    <row r="220" spans="1:6">
      <c r="A220" s="30"/>
      <c r="B220" s="4"/>
      <c r="C220" s="4"/>
      <c r="E220" s="4"/>
      <c r="F220" s="4"/>
    </row>
    <row r="221" spans="1:6">
      <c r="A221" s="30"/>
      <c r="B221" s="4"/>
      <c r="C221" s="4"/>
      <c r="E221" s="4"/>
      <c r="F221" s="4"/>
    </row>
    <row r="222" spans="1:6">
      <c r="A222" s="30"/>
      <c r="B222" s="4"/>
      <c r="C222" s="4"/>
      <c r="E222" s="4"/>
      <c r="F222" s="4"/>
    </row>
    <row r="223" spans="1:6">
      <c r="A223" s="30"/>
      <c r="B223" s="4"/>
      <c r="C223" s="4"/>
      <c r="E223" s="4"/>
      <c r="F223" s="4"/>
    </row>
    <row r="224" spans="1:6">
      <c r="A224" s="30"/>
      <c r="B224" s="4"/>
      <c r="C224" s="4"/>
      <c r="E224" s="4"/>
      <c r="F224" s="4"/>
    </row>
    <row r="225" spans="1:6">
      <c r="A225" s="30"/>
      <c r="B225" s="4"/>
      <c r="C225" s="4"/>
      <c r="E225" s="4"/>
      <c r="F225" s="4"/>
    </row>
    <row r="226" spans="1:6">
      <c r="A226" s="30"/>
      <c r="B226" s="4"/>
      <c r="C226" s="4"/>
      <c r="E226" s="4"/>
      <c r="F226" s="4"/>
    </row>
    <row r="227" spans="1:6">
      <c r="A227" s="30"/>
      <c r="B227" s="4"/>
      <c r="C227" s="4"/>
      <c r="E227" s="4"/>
      <c r="F227" s="4"/>
    </row>
    <row r="228" spans="1:6">
      <c r="A228" s="30"/>
      <c r="B228" s="4"/>
      <c r="C228" s="4"/>
      <c r="E228" s="4"/>
      <c r="F228" s="4"/>
    </row>
    <row r="229" spans="1:6">
      <c r="A229" s="30"/>
      <c r="B229" s="4"/>
      <c r="C229" s="4"/>
      <c r="E229" s="4"/>
      <c r="F229" s="4"/>
    </row>
    <row r="230" spans="1:6">
      <c r="A230" s="30"/>
      <c r="B230" s="4"/>
      <c r="C230" s="4"/>
      <c r="E230" s="4"/>
      <c r="F230" s="4"/>
    </row>
    <row r="231" spans="1:6">
      <c r="A231" s="30"/>
      <c r="B231" s="4"/>
      <c r="C231" s="4"/>
      <c r="E231" s="4"/>
      <c r="F231" s="4"/>
    </row>
    <row r="232" spans="1:6">
      <c r="A232" s="30"/>
      <c r="B232" s="4"/>
      <c r="C232" s="4"/>
      <c r="E232" s="4"/>
      <c r="F232" s="4"/>
    </row>
    <row r="233" spans="1:6">
      <c r="A233" s="30"/>
      <c r="B233" s="4"/>
      <c r="C233" s="4"/>
      <c r="E233" s="4"/>
      <c r="F233" s="4"/>
    </row>
    <row r="234" spans="1:6">
      <c r="A234" s="30"/>
      <c r="B234" s="4"/>
      <c r="C234" s="4"/>
      <c r="E234" s="4"/>
      <c r="F234" s="4"/>
    </row>
    <row r="235" spans="1:6">
      <c r="A235" s="30"/>
      <c r="B235" s="4"/>
      <c r="C235" s="4"/>
      <c r="E235" s="4"/>
      <c r="F235" s="4"/>
    </row>
    <row r="236" spans="1:6">
      <c r="A236" s="30"/>
      <c r="B236" s="4"/>
      <c r="C236" s="4"/>
      <c r="E236" s="4"/>
      <c r="F236" s="4"/>
    </row>
    <row r="237" spans="1:6">
      <c r="A237" s="30"/>
      <c r="B237" s="4"/>
      <c r="C237" s="4"/>
      <c r="E237" s="4"/>
      <c r="F237" s="4"/>
    </row>
    <row r="238" spans="1:6">
      <c r="A238" s="30"/>
      <c r="B238" s="4"/>
      <c r="C238" s="4"/>
      <c r="E238" s="4"/>
      <c r="F238" s="4"/>
    </row>
    <row r="239" spans="1:6">
      <c r="A239" s="30"/>
      <c r="B239" s="4"/>
      <c r="C239" s="4"/>
      <c r="E239" s="4"/>
      <c r="F239" s="4"/>
    </row>
    <row r="240" spans="1:6">
      <c r="A240" s="30"/>
      <c r="B240" s="4"/>
      <c r="C240" s="4"/>
      <c r="E240" s="4"/>
      <c r="F240" s="4"/>
    </row>
    <row r="241" spans="1:6">
      <c r="A241" s="30"/>
      <c r="B241" s="4"/>
      <c r="C241" s="4"/>
      <c r="E241" s="4"/>
      <c r="F241" s="4"/>
    </row>
    <row r="242" spans="1:6">
      <c r="A242" s="30"/>
      <c r="B242" s="4"/>
      <c r="C242" s="4"/>
      <c r="E242" s="4"/>
      <c r="F242" s="4"/>
    </row>
    <row r="243" spans="1:6">
      <c r="A243" s="30"/>
      <c r="B243" s="4"/>
      <c r="C243" s="4"/>
      <c r="E243" s="4"/>
      <c r="F243" s="4"/>
    </row>
    <row r="244" spans="1:6">
      <c r="A244" s="30"/>
      <c r="B244" s="4"/>
      <c r="C244" s="4"/>
      <c r="E244" s="4"/>
      <c r="F244" s="4"/>
    </row>
    <row r="245" spans="1:6">
      <c r="A245" s="30"/>
      <c r="B245" s="4"/>
      <c r="C245" s="4"/>
      <c r="E245" s="4"/>
      <c r="F245" s="4"/>
    </row>
    <row r="246" spans="1:6">
      <c r="A246" s="30"/>
      <c r="B246" s="4"/>
      <c r="C246" s="4"/>
      <c r="E246" s="4"/>
      <c r="F246" s="4"/>
    </row>
    <row r="247" spans="1:6">
      <c r="A247" s="30"/>
      <c r="B247" s="4"/>
      <c r="C247" s="4"/>
      <c r="E247" s="4"/>
      <c r="F247" s="4"/>
    </row>
    <row r="248" spans="1:6">
      <c r="A248" s="30"/>
      <c r="B248" s="4"/>
      <c r="C248" s="4"/>
      <c r="E248" s="4"/>
      <c r="F248" s="4"/>
    </row>
    <row r="249" spans="1:6">
      <c r="A249" s="30"/>
      <c r="B249" s="4"/>
      <c r="C249" s="4"/>
      <c r="E249" s="4"/>
      <c r="F249" s="4"/>
    </row>
    <row r="250" spans="1:6">
      <c r="A250" s="30"/>
      <c r="B250" s="4"/>
      <c r="C250" s="4"/>
      <c r="E250" s="4"/>
      <c r="F250" s="4"/>
    </row>
    <row r="251" spans="1:6">
      <c r="A251" s="30"/>
      <c r="B251" s="4"/>
      <c r="C251" s="4"/>
      <c r="E251" s="4"/>
      <c r="F251" s="4"/>
    </row>
    <row r="252" spans="1:6">
      <c r="A252" s="30"/>
      <c r="B252" s="4"/>
      <c r="C252" s="4"/>
      <c r="E252" s="4"/>
      <c r="F252" s="4"/>
    </row>
    <row r="253" spans="1:6">
      <c r="A253" s="30"/>
      <c r="B253" s="4"/>
      <c r="C253" s="4"/>
      <c r="E253" s="4"/>
      <c r="F253" s="4"/>
    </row>
    <row r="254" spans="1:6">
      <c r="A254" s="30"/>
      <c r="B254" s="4"/>
      <c r="C254" s="4"/>
      <c r="E254" s="4"/>
      <c r="F254" s="4"/>
    </row>
    <row r="255" spans="1:6">
      <c r="A255" s="30"/>
      <c r="B255" s="4"/>
      <c r="C255" s="4"/>
      <c r="E255" s="4"/>
      <c r="F255" s="4"/>
    </row>
    <row r="256" spans="1:6">
      <c r="A256" s="30"/>
      <c r="B256" s="4"/>
      <c r="C256" s="4"/>
      <c r="E256" s="4"/>
      <c r="F256" s="4"/>
    </row>
    <row r="257" spans="1:6">
      <c r="A257" s="30"/>
      <c r="B257" s="4"/>
      <c r="C257" s="4"/>
      <c r="E257" s="4"/>
      <c r="F257" s="4"/>
    </row>
    <row r="258" spans="1:6">
      <c r="A258" s="30"/>
      <c r="B258" s="4"/>
      <c r="C258" s="4"/>
      <c r="E258" s="4"/>
      <c r="F258" s="4"/>
    </row>
    <row r="259" spans="1:6">
      <c r="A259" s="30"/>
      <c r="B259" s="4"/>
      <c r="C259" s="4"/>
      <c r="E259" s="4"/>
      <c r="F259" s="4"/>
    </row>
    <row r="260" spans="1:6">
      <c r="A260" s="30"/>
      <c r="B260" s="4"/>
      <c r="C260" s="4"/>
      <c r="E260" s="4"/>
      <c r="F260" s="4"/>
    </row>
    <row r="261" spans="1:6">
      <c r="A261" s="30"/>
      <c r="B261" s="4"/>
      <c r="C261" s="4"/>
      <c r="E261" s="4"/>
      <c r="F261" s="4"/>
    </row>
    <row r="262" spans="1:6">
      <c r="A262" s="30"/>
      <c r="B262" s="4"/>
      <c r="C262" s="4"/>
      <c r="E262" s="4"/>
      <c r="F262" s="4"/>
    </row>
    <row r="263" spans="1:6">
      <c r="A263" s="30"/>
      <c r="B263" s="4"/>
      <c r="C263" s="4"/>
      <c r="E263" s="4"/>
      <c r="F263" s="4"/>
    </row>
    <row r="264" spans="1:6">
      <c r="A264" s="30"/>
      <c r="B264" s="4"/>
      <c r="C264" s="4"/>
      <c r="E264" s="4"/>
      <c r="F264" s="4"/>
    </row>
    <row r="265" spans="1:6">
      <c r="A265" s="30"/>
      <c r="B265" s="4"/>
      <c r="C265" s="4"/>
      <c r="E265" s="4"/>
      <c r="F265" s="4"/>
    </row>
    <row r="266" spans="1:6">
      <c r="A266" s="30"/>
      <c r="B266" s="4"/>
      <c r="C266" s="4"/>
      <c r="E266" s="4"/>
      <c r="F266" s="4"/>
    </row>
    <row r="267" spans="1:6">
      <c r="A267" s="30"/>
      <c r="B267" s="4"/>
      <c r="C267" s="4"/>
      <c r="E267" s="4"/>
      <c r="F267" s="4"/>
    </row>
    <row r="268" spans="1:6">
      <c r="A268" s="30"/>
      <c r="B268" s="4"/>
      <c r="C268" s="4"/>
      <c r="E268" s="4"/>
      <c r="F268" s="4"/>
    </row>
    <row r="269" spans="1:6">
      <c r="A269" s="30"/>
      <c r="B269" s="4"/>
      <c r="C269" s="4"/>
      <c r="E269" s="4"/>
      <c r="F269" s="4"/>
    </row>
    <row r="270" spans="1:6">
      <c r="A270" s="30"/>
      <c r="B270" s="4"/>
      <c r="C270" s="4"/>
      <c r="E270" s="4"/>
      <c r="F270" s="4"/>
    </row>
    <row r="271" spans="1:6">
      <c r="A271" s="30"/>
      <c r="B271" s="4"/>
      <c r="C271" s="4"/>
      <c r="E271" s="4"/>
      <c r="F271" s="4"/>
    </row>
    <row r="272" spans="1:6">
      <c r="A272" s="30"/>
      <c r="B272" s="4"/>
      <c r="C272" s="4"/>
      <c r="E272" s="4"/>
      <c r="F272" s="4"/>
    </row>
    <row r="273" spans="1:6">
      <c r="A273" s="30"/>
      <c r="B273" s="4"/>
      <c r="C273" s="4"/>
      <c r="E273" s="4"/>
      <c r="F273" s="4"/>
    </row>
    <row r="274" spans="1:6">
      <c r="A274" s="30"/>
      <c r="B274" s="4"/>
      <c r="C274" s="4"/>
      <c r="E274" s="4"/>
      <c r="F274" s="4"/>
    </row>
    <row r="275" spans="1:6">
      <c r="A275" s="30"/>
      <c r="B275" s="4"/>
      <c r="C275" s="4"/>
      <c r="E275" s="4"/>
      <c r="F275" s="4"/>
    </row>
    <row r="276" spans="1:6">
      <c r="A276" s="30"/>
      <c r="B276" s="4"/>
      <c r="C276" s="4"/>
      <c r="E276" s="4"/>
      <c r="F276" s="4"/>
    </row>
    <row r="277" spans="1:6">
      <c r="A277" s="30"/>
      <c r="B277" s="4"/>
      <c r="C277" s="4"/>
      <c r="E277" s="4"/>
      <c r="F277" s="4"/>
    </row>
    <row r="278" spans="1:6">
      <c r="A278" s="30"/>
      <c r="B278" s="4"/>
      <c r="C278" s="4"/>
      <c r="E278" s="4"/>
      <c r="F278" s="4"/>
    </row>
    <row r="279" spans="1:6">
      <c r="A279" s="30"/>
      <c r="B279" s="4"/>
      <c r="C279" s="4"/>
      <c r="E279" s="4"/>
      <c r="F279" s="4"/>
    </row>
    <row r="280" spans="1:6">
      <c r="A280" s="30"/>
      <c r="B280" s="4"/>
      <c r="C280" s="4"/>
      <c r="E280" s="4"/>
      <c r="F280" s="4"/>
    </row>
    <row r="281" spans="1:6">
      <c r="A281" s="30"/>
      <c r="B281" s="4"/>
      <c r="C281" s="4"/>
      <c r="E281" s="4"/>
      <c r="F281" s="4"/>
    </row>
    <row r="282" spans="1:6">
      <c r="A282" s="30"/>
      <c r="B282" s="4"/>
      <c r="C282" s="4"/>
      <c r="E282" s="4"/>
      <c r="F282" s="4"/>
    </row>
    <row r="283" spans="1:6">
      <c r="A283" s="30"/>
      <c r="B283" s="4"/>
      <c r="C283" s="4"/>
      <c r="E283" s="4"/>
      <c r="F283" s="4"/>
    </row>
    <row r="284" spans="1:6">
      <c r="A284" s="30"/>
      <c r="B284" s="4"/>
      <c r="C284" s="4"/>
      <c r="E284" s="4"/>
      <c r="F284" s="4"/>
    </row>
    <row r="285" spans="1:6">
      <c r="A285" s="30"/>
      <c r="B285" s="4"/>
      <c r="C285" s="4"/>
      <c r="E285" s="4"/>
      <c r="F285" s="4"/>
    </row>
    <row r="286" spans="1:6">
      <c r="A286" s="30"/>
      <c r="B286" s="4"/>
      <c r="C286" s="4"/>
      <c r="E286" s="4"/>
      <c r="F286" s="4"/>
    </row>
    <row r="287" spans="1:6">
      <c r="A287" s="30"/>
      <c r="B287" s="4"/>
      <c r="C287" s="4"/>
      <c r="E287" s="4"/>
      <c r="F287" s="4"/>
    </row>
    <row r="288" spans="1:6">
      <c r="A288" s="30"/>
      <c r="B288" s="4"/>
      <c r="C288" s="4"/>
      <c r="E288" s="4"/>
      <c r="F288" s="4"/>
    </row>
    <row r="289" spans="1:6">
      <c r="A289" s="30"/>
      <c r="B289" s="4"/>
      <c r="C289" s="4"/>
      <c r="E289" s="4"/>
      <c r="F289" s="4"/>
    </row>
    <row r="290" spans="1:6">
      <c r="A290" s="30"/>
      <c r="B290" s="4"/>
      <c r="C290" s="4"/>
      <c r="E290" s="4"/>
      <c r="F290" s="4"/>
    </row>
    <row r="291" spans="1:6">
      <c r="A291" s="30"/>
      <c r="B291" s="4"/>
      <c r="C291" s="4"/>
      <c r="E291" s="4"/>
      <c r="F291" s="4"/>
    </row>
    <row r="292" spans="1:6">
      <c r="A292" s="30"/>
      <c r="B292" s="4"/>
      <c r="C292" s="4"/>
      <c r="E292" s="4"/>
      <c r="F292" s="4"/>
    </row>
    <row r="293" spans="1:6">
      <c r="A293" s="30"/>
      <c r="B293" s="4"/>
      <c r="C293" s="4"/>
      <c r="E293" s="4"/>
      <c r="F293" s="4"/>
    </row>
    <row r="294" spans="1:6">
      <c r="A294" s="30"/>
      <c r="B294" s="4"/>
      <c r="C294" s="4"/>
      <c r="E294" s="4"/>
      <c r="F294" s="4"/>
    </row>
  </sheetData>
  <mergeCells count="3">
    <mergeCell ref="A2:F2"/>
    <mergeCell ref="A36:F36"/>
    <mergeCell ref="B53:D53"/>
  </mergeCells>
  <phoneticPr fontId="13" type="noConversion"/>
  <pageMargins left="0.75" right="0.5" top="0.75" bottom="0.75" header="0.35" footer="0.5"/>
  <pageSetup paperSize="9" scale="87" fitToHeight="5" orientation="portrait" r:id="rId1"/>
  <headerFooter>
    <oddHeader>&amp;L&amp;"Arial,Bold"&amp;K00B0F0NRW MITIGATION IN LAKEVIEW:LAYING 6.2km HDPE LINE&amp;C&amp;"Arial,Bold"&amp;K00B0F0 &amp;R&amp;"Arial,Bold"&amp;K00B0F008/11/2024</oddHeader>
    <oddFooter>&amp;R&amp;P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205"/>
  <sheetViews>
    <sheetView showGridLines="0" tabSelected="1" view="pageLayout" topLeftCell="A70" zoomScaleNormal="90" workbookViewId="0">
      <selection activeCell="B8" sqref="B8"/>
    </sheetView>
  </sheetViews>
  <sheetFormatPr defaultColWidth="9.08984375" defaultRowHeight="12.5"/>
  <cols>
    <col min="1" max="1" width="8.54296875" style="244" customWidth="1"/>
    <col min="2" max="2" width="48.54296875" style="14" customWidth="1"/>
    <col min="3" max="3" width="7.54296875" style="17" customWidth="1"/>
    <col min="4" max="4" width="10.08984375" style="604" customWidth="1"/>
    <col min="5" max="5" width="11.54296875" style="630" customWidth="1"/>
    <col min="6" max="6" width="14.08984375" style="19" customWidth="1"/>
    <col min="7" max="7" width="19.453125" style="14" customWidth="1"/>
    <col min="8" max="8" width="10.08984375" style="14" customWidth="1"/>
    <col min="9" max="16384" width="9.08984375" style="14"/>
  </cols>
  <sheetData>
    <row r="1" spans="1:6" ht="13">
      <c r="A1" s="720" t="s">
        <v>104</v>
      </c>
      <c r="B1" s="720"/>
      <c r="C1" s="720"/>
      <c r="D1" s="720"/>
      <c r="E1" s="720"/>
      <c r="F1" s="720"/>
    </row>
    <row r="2" spans="1:6" ht="13" thickBot="1">
      <c r="A2" s="248"/>
      <c r="D2" s="580"/>
      <c r="E2" s="605"/>
    </row>
    <row r="3" spans="1:6" ht="27" thickTop="1" thickBot="1">
      <c r="A3" s="249" t="s">
        <v>24</v>
      </c>
      <c r="B3" s="6" t="s">
        <v>12</v>
      </c>
      <c r="C3" s="6" t="s">
        <v>13</v>
      </c>
      <c r="D3" s="581" t="s">
        <v>14</v>
      </c>
      <c r="E3" s="606" t="s">
        <v>19</v>
      </c>
      <c r="F3" s="9" t="s">
        <v>25</v>
      </c>
    </row>
    <row r="4" spans="1:6" ht="13.5" thickTop="1">
      <c r="A4" s="250"/>
      <c r="B4" s="10" t="s">
        <v>17</v>
      </c>
      <c r="C4" s="20"/>
      <c r="D4" s="21"/>
      <c r="E4" s="607"/>
      <c r="F4" s="22"/>
    </row>
    <row r="5" spans="1:6" ht="13">
      <c r="A5" s="251"/>
      <c r="B5" s="10" t="s">
        <v>26</v>
      </c>
      <c r="C5" s="1"/>
      <c r="D5" s="305"/>
      <c r="E5" s="608"/>
      <c r="F5" s="11"/>
    </row>
    <row r="6" spans="1:6" ht="13">
      <c r="A6" s="251"/>
      <c r="B6" s="168" t="s">
        <v>106</v>
      </c>
      <c r="C6" s="1"/>
      <c r="D6" s="305"/>
      <c r="E6" s="608"/>
      <c r="F6" s="11"/>
    </row>
    <row r="7" spans="1:6" ht="13">
      <c r="A7" s="251"/>
      <c r="B7" s="12"/>
      <c r="C7" s="1"/>
      <c r="D7" s="305"/>
      <c r="E7" s="608"/>
      <c r="F7" s="11"/>
    </row>
    <row r="8" spans="1:6" ht="62.5">
      <c r="A8" s="252" t="s">
        <v>51</v>
      </c>
      <c r="B8" s="183" t="s">
        <v>105</v>
      </c>
      <c r="C8" s="307" t="s">
        <v>30</v>
      </c>
      <c r="D8" s="582">
        <f>SUM(D27:D33)</f>
        <v>6240</v>
      </c>
      <c r="E8" s="609"/>
      <c r="F8" s="190"/>
    </row>
    <row r="9" spans="1:6" ht="13">
      <c r="A9" s="253"/>
      <c r="B9" s="185"/>
      <c r="C9" s="184"/>
      <c r="D9" s="583"/>
      <c r="E9" s="610"/>
      <c r="F9" s="172"/>
    </row>
    <row r="10" spans="1:6" ht="13">
      <c r="A10" s="254"/>
      <c r="B10" s="185" t="s">
        <v>107</v>
      </c>
      <c r="C10" s="184"/>
      <c r="D10" s="583"/>
      <c r="E10" s="610"/>
      <c r="F10" s="172"/>
    </row>
    <row r="11" spans="1:6">
      <c r="A11" s="255"/>
      <c r="B11" s="186"/>
      <c r="C11" s="184"/>
      <c r="D11" s="583"/>
      <c r="E11" s="610"/>
      <c r="F11" s="172"/>
    </row>
    <row r="12" spans="1:6" ht="14.5">
      <c r="A12" s="253" t="s">
        <v>52</v>
      </c>
      <c r="B12" s="23" t="s">
        <v>108</v>
      </c>
      <c r="C12" s="299" t="s">
        <v>181</v>
      </c>
      <c r="D12" s="583">
        <v>31</v>
      </c>
      <c r="E12" s="610"/>
      <c r="F12" s="190"/>
    </row>
    <row r="13" spans="1:6">
      <c r="A13" s="255"/>
      <c r="B13" s="23"/>
      <c r="C13" s="184"/>
      <c r="D13" s="583"/>
      <c r="E13" s="610"/>
      <c r="F13" s="190"/>
    </row>
    <row r="14" spans="1:6" ht="14.5">
      <c r="A14" s="253" t="s">
        <v>53</v>
      </c>
      <c r="B14" s="23" t="s">
        <v>121</v>
      </c>
      <c r="C14" s="299" t="s">
        <v>181</v>
      </c>
      <c r="D14" s="583">
        <v>23</v>
      </c>
      <c r="E14" s="610"/>
      <c r="F14" s="190"/>
    </row>
    <row r="15" spans="1:6">
      <c r="A15" s="255"/>
      <c r="B15" s="23"/>
      <c r="C15" s="184"/>
      <c r="D15" s="583"/>
      <c r="E15" s="610"/>
      <c r="F15" s="172"/>
    </row>
    <row r="16" spans="1:6" ht="37.5">
      <c r="A16" s="253" t="s">
        <v>54</v>
      </c>
      <c r="B16" s="306" t="s">
        <v>182</v>
      </c>
      <c r="C16" s="579" t="s">
        <v>30</v>
      </c>
      <c r="D16" s="583">
        <v>180</v>
      </c>
      <c r="E16" s="609"/>
      <c r="F16" s="190"/>
    </row>
    <row r="17" spans="1:7">
      <c r="A17" s="255"/>
      <c r="B17" s="187"/>
      <c r="C17" s="184"/>
      <c r="D17" s="583"/>
      <c r="E17" s="611"/>
      <c r="F17" s="172"/>
    </row>
    <row r="18" spans="1:7" ht="25">
      <c r="A18" s="256" t="s">
        <v>55</v>
      </c>
      <c r="B18" s="23" t="s">
        <v>109</v>
      </c>
      <c r="C18" s="298" t="s">
        <v>180</v>
      </c>
      <c r="D18" s="189">
        <v>68</v>
      </c>
      <c r="E18" s="470"/>
      <c r="F18" s="190"/>
    </row>
    <row r="19" spans="1:7" ht="13">
      <c r="A19" s="256"/>
      <c r="B19" s="23"/>
      <c r="C19" s="298"/>
      <c r="D19" s="189"/>
      <c r="E19" s="470"/>
      <c r="F19" s="190"/>
    </row>
    <row r="20" spans="1:7" ht="13">
      <c r="A20" s="255"/>
      <c r="B20" s="169" t="s">
        <v>110</v>
      </c>
      <c r="C20" s="184"/>
      <c r="D20" s="583"/>
      <c r="E20" s="610"/>
      <c r="F20" s="172"/>
    </row>
    <row r="21" spans="1:7" ht="13">
      <c r="A21" s="254"/>
      <c r="B21" s="24"/>
      <c r="C21" s="188"/>
      <c r="D21" s="189"/>
      <c r="E21" s="470"/>
      <c r="F21" s="190"/>
    </row>
    <row r="22" spans="1:7" ht="13">
      <c r="A22" s="255"/>
      <c r="B22" s="191" t="s">
        <v>111</v>
      </c>
      <c r="C22" s="184"/>
      <c r="D22" s="583"/>
      <c r="E22" s="610"/>
      <c r="F22" s="172"/>
    </row>
    <row r="23" spans="1:7" ht="37.5">
      <c r="A23" s="254"/>
      <c r="B23" s="23" t="s">
        <v>112</v>
      </c>
      <c r="C23" s="192"/>
      <c r="D23" s="584"/>
      <c r="E23" s="610"/>
      <c r="F23" s="172"/>
    </row>
    <row r="24" spans="1:7">
      <c r="A24" s="254"/>
      <c r="B24" s="23"/>
      <c r="C24" s="193"/>
      <c r="D24" s="585"/>
      <c r="E24" s="611"/>
      <c r="F24" s="172"/>
    </row>
    <row r="25" spans="1:7" ht="50">
      <c r="A25" s="255"/>
      <c r="B25" s="187" t="s">
        <v>113</v>
      </c>
      <c r="C25" s="193"/>
      <c r="D25" s="585"/>
      <c r="E25" s="611"/>
      <c r="F25" s="172"/>
    </row>
    <row r="26" spans="1:7" s="15" customFormat="1" ht="12.75" customHeight="1">
      <c r="A26" s="246"/>
      <c r="B26" s="23"/>
      <c r="C26" s="188"/>
      <c r="D26" s="189"/>
      <c r="E26" s="470"/>
      <c r="F26" s="172"/>
    </row>
    <row r="27" spans="1:7" s="15" customFormat="1" ht="12.75" customHeight="1">
      <c r="A27" s="246" t="s">
        <v>43</v>
      </c>
      <c r="B27" s="187" t="s">
        <v>114</v>
      </c>
      <c r="C27" s="188" t="s">
        <v>30</v>
      </c>
      <c r="D27" s="189">
        <v>2540</v>
      </c>
      <c r="E27" s="470"/>
      <c r="F27" s="172"/>
    </row>
    <row r="28" spans="1:7" s="15" customFormat="1" ht="12.75" customHeight="1">
      <c r="A28" s="246"/>
      <c r="B28" s="187"/>
      <c r="C28" s="188"/>
      <c r="D28" s="189"/>
      <c r="E28" s="470"/>
      <c r="F28" s="172"/>
    </row>
    <row r="29" spans="1:7" s="15" customFormat="1" ht="12.75" customHeight="1">
      <c r="A29" s="246" t="s">
        <v>44</v>
      </c>
      <c r="B29" s="187" t="s">
        <v>115</v>
      </c>
      <c r="C29" s="188" t="s">
        <v>30</v>
      </c>
      <c r="D29" s="189">
        <v>1080</v>
      </c>
      <c r="E29" s="470"/>
      <c r="F29" s="172"/>
      <c r="G29" s="25"/>
    </row>
    <row r="30" spans="1:7" s="15" customFormat="1" ht="12.75" customHeight="1">
      <c r="A30" s="246"/>
      <c r="B30" s="187"/>
      <c r="C30" s="188"/>
      <c r="D30" s="189"/>
      <c r="E30" s="470"/>
      <c r="F30" s="172"/>
      <c r="G30" s="25"/>
    </row>
    <row r="31" spans="1:7" s="15" customFormat="1" ht="12.75" customHeight="1">
      <c r="A31" s="246" t="s">
        <v>56</v>
      </c>
      <c r="B31" s="187" t="s">
        <v>116</v>
      </c>
      <c r="C31" s="188" t="s">
        <v>30</v>
      </c>
      <c r="D31" s="189">
        <v>1160</v>
      </c>
      <c r="E31" s="470"/>
      <c r="F31" s="172"/>
      <c r="G31" s="25"/>
    </row>
    <row r="32" spans="1:7" s="15" customFormat="1" ht="12.75" customHeight="1">
      <c r="A32" s="246"/>
      <c r="B32" s="187"/>
      <c r="C32" s="188"/>
      <c r="D32" s="189"/>
      <c r="E32" s="470"/>
      <c r="F32" s="172"/>
      <c r="G32" s="25"/>
    </row>
    <row r="33" spans="1:6" s="15" customFormat="1" ht="12.75" customHeight="1">
      <c r="A33" s="246" t="s">
        <v>45</v>
      </c>
      <c r="B33" s="194" t="s">
        <v>117</v>
      </c>
      <c r="C33" s="188" t="s">
        <v>30</v>
      </c>
      <c r="D33" s="189">
        <v>1460</v>
      </c>
      <c r="E33" s="470"/>
      <c r="F33" s="172"/>
    </row>
    <row r="34" spans="1:6" s="15" customFormat="1" ht="12.75" customHeight="1">
      <c r="A34" s="247"/>
      <c r="B34" s="23"/>
      <c r="C34" s="188"/>
      <c r="D34" s="189"/>
      <c r="E34" s="470"/>
      <c r="F34" s="172"/>
    </row>
    <row r="35" spans="1:6" s="15" customFormat="1" ht="12.75" customHeight="1">
      <c r="A35" s="247"/>
      <c r="B35" s="169" t="s">
        <v>118</v>
      </c>
      <c r="C35" s="188"/>
      <c r="D35" s="189"/>
      <c r="E35" s="470"/>
      <c r="F35" s="195"/>
    </row>
    <row r="36" spans="1:6" s="15" customFormat="1" ht="68.400000000000006" customHeight="1">
      <c r="A36" s="247"/>
      <c r="B36" s="23" t="s">
        <v>119</v>
      </c>
      <c r="C36" s="188"/>
      <c r="D36" s="189"/>
      <c r="E36" s="470"/>
      <c r="F36" s="195"/>
    </row>
    <row r="37" spans="1:6" s="15" customFormat="1" ht="12.75" customHeight="1">
      <c r="A37" s="246" t="s">
        <v>46</v>
      </c>
      <c r="B37" s="23" t="s">
        <v>120</v>
      </c>
      <c r="C37" s="188" t="s">
        <v>30</v>
      </c>
      <c r="D37" s="189">
        <f>D27</f>
        <v>2540</v>
      </c>
      <c r="E37" s="470"/>
      <c r="F37" s="172"/>
    </row>
    <row r="38" spans="1:6" s="15" customFormat="1" ht="12.75" customHeight="1">
      <c r="A38" s="247"/>
      <c r="B38" s="23"/>
      <c r="C38" s="188"/>
      <c r="D38" s="189"/>
      <c r="E38" s="470"/>
      <c r="F38" s="195"/>
    </row>
    <row r="39" spans="1:6" s="15" customFormat="1" ht="12.75" customHeight="1">
      <c r="A39" s="246" t="s">
        <v>47</v>
      </c>
      <c r="B39" s="23" t="s">
        <v>115</v>
      </c>
      <c r="C39" s="188" t="s">
        <v>30</v>
      </c>
      <c r="D39" s="189">
        <f>D29</f>
        <v>1080</v>
      </c>
      <c r="E39" s="470"/>
      <c r="F39" s="172"/>
    </row>
    <row r="40" spans="1:6" s="15" customFormat="1" ht="12.75" customHeight="1">
      <c r="A40" s="247"/>
      <c r="B40" s="23"/>
      <c r="C40" s="188"/>
      <c r="D40" s="189"/>
      <c r="E40" s="470"/>
      <c r="F40" s="195"/>
    </row>
    <row r="41" spans="1:6" s="15" customFormat="1" ht="12.75" customHeight="1">
      <c r="A41" s="246" t="s">
        <v>48</v>
      </c>
      <c r="B41" s="23" t="s">
        <v>116</v>
      </c>
      <c r="C41" s="188" t="s">
        <v>30</v>
      </c>
      <c r="D41" s="189">
        <f>D31</f>
        <v>1160</v>
      </c>
      <c r="E41" s="470"/>
      <c r="F41" s="172"/>
    </row>
    <row r="42" spans="1:6" s="15" customFormat="1" ht="12.75" customHeight="1">
      <c r="A42" s="247"/>
      <c r="B42" s="23"/>
      <c r="C42" s="188"/>
      <c r="D42" s="189"/>
      <c r="E42" s="470"/>
      <c r="F42" s="195"/>
    </row>
    <row r="43" spans="1:6" s="15" customFormat="1" ht="12.75" customHeight="1">
      <c r="A43" s="632" t="s">
        <v>57</v>
      </c>
      <c r="B43" s="23" t="s">
        <v>117</v>
      </c>
      <c r="C43" s="188" t="s">
        <v>30</v>
      </c>
      <c r="D43" s="189">
        <f>D33</f>
        <v>1460</v>
      </c>
      <c r="E43" s="635"/>
      <c r="F43" s="634"/>
    </row>
    <row r="44" spans="1:6" s="15" customFormat="1" ht="12.75" customHeight="1">
      <c r="A44" s="632"/>
      <c r="B44" s="23"/>
      <c r="C44" s="188"/>
      <c r="D44" s="189"/>
      <c r="E44" s="635"/>
      <c r="F44" s="631"/>
    </row>
    <row r="45" spans="1:6" s="15" customFormat="1" ht="12.75" customHeight="1" thickBot="1">
      <c r="A45" s="633"/>
      <c r="B45" s="23"/>
      <c r="C45" s="188"/>
      <c r="D45" s="189"/>
      <c r="E45" s="636"/>
      <c r="F45" s="631"/>
    </row>
    <row r="46" spans="1:6" s="15" customFormat="1" ht="12.75" customHeight="1">
      <c r="A46" s="257"/>
      <c r="B46" s="721" t="s">
        <v>27</v>
      </c>
      <c r="C46" s="196"/>
      <c r="D46" s="586"/>
      <c r="E46" s="612"/>
      <c r="F46" s="723"/>
    </row>
    <row r="47" spans="1:6" s="15" customFormat="1" ht="12.75" customHeight="1" thickBot="1">
      <c r="A47" s="258"/>
      <c r="B47" s="722"/>
      <c r="C47" s="197"/>
      <c r="D47" s="587"/>
      <c r="E47" s="613"/>
      <c r="F47" s="724"/>
    </row>
    <row r="48" spans="1:6" ht="27" thickTop="1" thickBot="1">
      <c r="A48" s="249" t="s">
        <v>24</v>
      </c>
      <c r="B48" s="198" t="s">
        <v>12</v>
      </c>
      <c r="C48" s="199" t="s">
        <v>13</v>
      </c>
      <c r="D48" s="588" t="s">
        <v>14</v>
      </c>
      <c r="E48" s="614" t="s">
        <v>19</v>
      </c>
      <c r="F48" s="200" t="s">
        <v>25</v>
      </c>
    </row>
    <row r="49" spans="1:6" ht="13.5" thickTop="1">
      <c r="A49" s="60"/>
      <c r="B49" s="170" t="s">
        <v>153</v>
      </c>
      <c r="C49" s="202"/>
      <c r="D49" s="589"/>
      <c r="E49" s="397"/>
      <c r="F49" s="204"/>
    </row>
    <row r="50" spans="1:6" ht="13">
      <c r="A50" s="259"/>
      <c r="B50" s="201"/>
      <c r="C50" s="202"/>
      <c r="D50" s="589"/>
      <c r="E50" s="397"/>
      <c r="F50" s="204"/>
    </row>
    <row r="51" spans="1:6" ht="37.5">
      <c r="A51" s="60"/>
      <c r="B51" s="294" t="s">
        <v>122</v>
      </c>
      <c r="C51" s="202"/>
      <c r="D51" s="589"/>
      <c r="E51" s="397"/>
      <c r="F51" s="204"/>
    </row>
    <row r="52" spans="1:6">
      <c r="A52" s="60"/>
      <c r="B52" s="294"/>
      <c r="C52" s="202"/>
      <c r="D52" s="589"/>
      <c r="E52" s="397"/>
      <c r="F52" s="204"/>
    </row>
    <row r="53" spans="1:6" ht="12.75" customHeight="1">
      <c r="A53" s="259"/>
      <c r="B53" s="170" t="s">
        <v>128</v>
      </c>
      <c r="C53" s="202"/>
      <c r="D53" s="589"/>
      <c r="E53" s="397"/>
      <c r="F53" s="204"/>
    </row>
    <row r="54" spans="1:6" ht="25">
      <c r="A54" s="171" t="s">
        <v>58</v>
      </c>
      <c r="B54" s="205" t="s">
        <v>129</v>
      </c>
      <c r="C54" s="202" t="s">
        <v>125</v>
      </c>
      <c r="D54" s="637">
        <v>5</v>
      </c>
      <c r="E54" s="397"/>
      <c r="F54" s="204"/>
    </row>
    <row r="55" spans="1:6" ht="13">
      <c r="A55" s="259"/>
      <c r="B55" s="201"/>
      <c r="C55" s="202"/>
      <c r="D55" s="589"/>
      <c r="E55" s="397"/>
      <c r="F55" s="204"/>
    </row>
    <row r="56" spans="1:6" ht="13">
      <c r="A56" s="60"/>
      <c r="B56" s="206" t="s">
        <v>130</v>
      </c>
      <c r="C56" s="202"/>
      <c r="D56" s="589"/>
      <c r="E56" s="397"/>
      <c r="F56" s="204"/>
    </row>
    <row r="57" spans="1:6" ht="13">
      <c r="A57" s="60"/>
      <c r="B57" s="206"/>
      <c r="C57" s="202"/>
      <c r="D57" s="589"/>
      <c r="E57" s="397"/>
      <c r="F57" s="204"/>
    </row>
    <row r="58" spans="1:6" ht="13">
      <c r="A58" s="171" t="s">
        <v>59</v>
      </c>
      <c r="B58" s="205" t="s">
        <v>131</v>
      </c>
      <c r="C58" s="202" t="s">
        <v>125</v>
      </c>
      <c r="D58" s="589">
        <v>9</v>
      </c>
      <c r="E58" s="397"/>
      <c r="F58" s="204"/>
    </row>
    <row r="59" spans="1:6">
      <c r="A59" s="60"/>
      <c r="B59" s="205"/>
      <c r="C59" s="202"/>
      <c r="D59" s="589"/>
      <c r="E59" s="397"/>
      <c r="F59" s="204"/>
    </row>
    <row r="60" spans="1:6" ht="13">
      <c r="A60" s="171" t="s">
        <v>60</v>
      </c>
      <c r="B60" s="205" t="s">
        <v>132</v>
      </c>
      <c r="C60" s="202" t="s">
        <v>125</v>
      </c>
      <c r="D60" s="589">
        <v>14</v>
      </c>
      <c r="E60" s="397"/>
      <c r="F60" s="204"/>
    </row>
    <row r="61" spans="1:6">
      <c r="A61" s="60"/>
      <c r="B61" s="205"/>
      <c r="C61" s="202"/>
      <c r="D61" s="589"/>
      <c r="E61" s="397"/>
      <c r="F61" s="204"/>
    </row>
    <row r="62" spans="1:6" ht="18.649999999999999" customHeight="1">
      <c r="A62" s="171" t="s">
        <v>61</v>
      </c>
      <c r="B62" s="205" t="s">
        <v>133</v>
      </c>
      <c r="C62" s="202" t="s">
        <v>125</v>
      </c>
      <c r="D62" s="589">
        <v>13</v>
      </c>
      <c r="E62" s="397"/>
      <c r="F62" s="204"/>
    </row>
    <row r="63" spans="1:6" ht="13.25" customHeight="1">
      <c r="A63" s="60"/>
      <c r="B63" s="205"/>
      <c r="C63" s="202"/>
      <c r="D63" s="589"/>
      <c r="E63" s="397"/>
      <c r="F63" s="204"/>
    </row>
    <row r="64" spans="1:6" ht="13">
      <c r="A64" s="171" t="s">
        <v>62</v>
      </c>
      <c r="B64" s="205" t="s">
        <v>50</v>
      </c>
      <c r="C64" s="202" t="s">
        <v>125</v>
      </c>
      <c r="D64" s="589">
        <v>17</v>
      </c>
      <c r="E64" s="397"/>
      <c r="F64" s="204"/>
    </row>
    <row r="65" spans="1:6" ht="13">
      <c r="A65" s="171"/>
      <c r="B65" s="205"/>
      <c r="C65" s="202"/>
      <c r="D65" s="589"/>
      <c r="E65" s="397"/>
      <c r="F65" s="204"/>
    </row>
    <row r="66" spans="1:6" ht="13">
      <c r="A66" s="171"/>
      <c r="B66" s="206" t="s">
        <v>123</v>
      </c>
      <c r="C66" s="202"/>
      <c r="D66" s="589"/>
      <c r="E66" s="397"/>
      <c r="F66" s="204"/>
    </row>
    <row r="67" spans="1:6" ht="13">
      <c r="A67" s="171"/>
      <c r="B67" s="206"/>
      <c r="C67" s="202"/>
      <c r="D67" s="589"/>
      <c r="E67" s="397"/>
      <c r="F67" s="204"/>
    </row>
    <row r="68" spans="1:6" ht="13">
      <c r="A68" s="171" t="s">
        <v>63</v>
      </c>
      <c r="B68" s="205" t="s">
        <v>124</v>
      </c>
      <c r="C68" s="202" t="s">
        <v>125</v>
      </c>
      <c r="D68" s="589">
        <v>9</v>
      </c>
      <c r="E68" s="397"/>
      <c r="F68" s="204"/>
    </row>
    <row r="69" spans="1:6" ht="13">
      <c r="A69" s="171"/>
      <c r="B69" s="205"/>
      <c r="C69" s="202"/>
      <c r="D69" s="589"/>
      <c r="E69" s="397"/>
      <c r="F69" s="204"/>
    </row>
    <row r="70" spans="1:6" ht="13">
      <c r="A70" s="171" t="s">
        <v>64</v>
      </c>
      <c r="B70" s="205" t="s">
        <v>126</v>
      </c>
      <c r="C70" s="202" t="s">
        <v>125</v>
      </c>
      <c r="D70" s="589">
        <v>11</v>
      </c>
      <c r="E70" s="397"/>
      <c r="F70" s="204"/>
    </row>
    <row r="71" spans="1:6" ht="13">
      <c r="A71" s="171"/>
      <c r="B71" s="205"/>
      <c r="C71" s="202"/>
      <c r="D71" s="589"/>
      <c r="E71" s="397"/>
      <c r="F71" s="204"/>
    </row>
    <row r="72" spans="1:6" ht="13">
      <c r="A72" s="171" t="s">
        <v>65</v>
      </c>
      <c r="B72" s="205" t="s">
        <v>40</v>
      </c>
      <c r="C72" s="202" t="s">
        <v>125</v>
      </c>
      <c r="D72" s="589">
        <v>14</v>
      </c>
      <c r="E72" s="397"/>
      <c r="F72" s="204"/>
    </row>
    <row r="73" spans="1:6" ht="13">
      <c r="A73" s="171"/>
      <c r="B73" s="205"/>
      <c r="C73" s="202"/>
      <c r="D73" s="589"/>
      <c r="E73" s="397"/>
      <c r="F73" s="204"/>
    </row>
    <row r="74" spans="1:6" ht="13">
      <c r="A74" s="171" t="s">
        <v>66</v>
      </c>
      <c r="B74" s="207" t="s">
        <v>127</v>
      </c>
      <c r="C74" s="202" t="s">
        <v>125</v>
      </c>
      <c r="D74" s="589">
        <v>17</v>
      </c>
      <c r="E74" s="397"/>
      <c r="F74" s="204"/>
    </row>
    <row r="75" spans="1:6" ht="13">
      <c r="A75" s="171"/>
      <c r="B75" s="207"/>
      <c r="C75" s="202"/>
      <c r="D75" s="589"/>
      <c r="E75" s="397"/>
      <c r="F75" s="204"/>
    </row>
    <row r="76" spans="1:6" ht="13">
      <c r="A76" s="171"/>
      <c r="B76" s="206" t="s">
        <v>41</v>
      </c>
      <c r="C76" s="202"/>
      <c r="D76" s="589"/>
      <c r="E76" s="397"/>
      <c r="F76" s="204"/>
    </row>
    <row r="77" spans="1:6" ht="13">
      <c r="A77" s="171" t="s">
        <v>67</v>
      </c>
      <c r="B77" s="207" t="s">
        <v>134</v>
      </c>
      <c r="C77" s="202" t="s">
        <v>135</v>
      </c>
      <c r="D77" s="589">
        <v>14</v>
      </c>
      <c r="E77" s="397"/>
      <c r="F77" s="204"/>
    </row>
    <row r="78" spans="1:6">
      <c r="A78" s="259"/>
      <c r="B78" s="207"/>
      <c r="C78" s="202"/>
      <c r="D78" s="589"/>
      <c r="E78" s="397"/>
      <c r="F78" s="204"/>
    </row>
    <row r="79" spans="1:6" ht="13">
      <c r="A79" s="171" t="s">
        <v>68</v>
      </c>
      <c r="B79" s="207" t="s">
        <v>132</v>
      </c>
      <c r="C79" s="202" t="s">
        <v>135</v>
      </c>
      <c r="D79" s="589">
        <v>16</v>
      </c>
      <c r="E79" s="397"/>
      <c r="F79" s="204"/>
    </row>
    <row r="80" spans="1:6">
      <c r="A80" s="259"/>
      <c r="B80" s="207"/>
      <c r="C80" s="202"/>
      <c r="D80" s="589"/>
      <c r="E80" s="397"/>
      <c r="F80" s="204"/>
    </row>
    <row r="81" spans="1:6" ht="13">
      <c r="A81" s="171" t="s">
        <v>69</v>
      </c>
      <c r="B81" s="205" t="s">
        <v>133</v>
      </c>
      <c r="C81" s="202" t="s">
        <v>135</v>
      </c>
      <c r="D81" s="589">
        <v>17</v>
      </c>
      <c r="E81" s="397"/>
      <c r="F81" s="204"/>
    </row>
    <row r="82" spans="1:6">
      <c r="A82" s="259"/>
      <c r="B82" s="205"/>
      <c r="C82" s="202"/>
      <c r="D82" s="589"/>
      <c r="E82" s="397"/>
      <c r="F82" s="204"/>
    </row>
    <row r="83" spans="1:6" ht="13">
      <c r="A83" s="171" t="s">
        <v>70</v>
      </c>
      <c r="B83" s="205" t="s">
        <v>50</v>
      </c>
      <c r="C83" s="202" t="s">
        <v>135</v>
      </c>
      <c r="D83" s="589">
        <v>14</v>
      </c>
      <c r="E83" s="397"/>
      <c r="F83" s="204"/>
    </row>
    <row r="84" spans="1:6">
      <c r="A84" s="259"/>
      <c r="B84" s="205"/>
      <c r="C84" s="202"/>
      <c r="D84" s="589"/>
      <c r="E84" s="397"/>
      <c r="F84" s="204"/>
    </row>
    <row r="85" spans="1:6" ht="13">
      <c r="A85" s="259"/>
      <c r="B85" s="206" t="s">
        <v>136</v>
      </c>
      <c r="C85" s="202"/>
      <c r="D85" s="589"/>
      <c r="E85" s="397"/>
      <c r="F85" s="204"/>
    </row>
    <row r="86" spans="1:6" ht="13">
      <c r="A86" s="171" t="s">
        <v>71</v>
      </c>
      <c r="B86" s="205" t="s">
        <v>137</v>
      </c>
      <c r="C86" s="202" t="s">
        <v>125</v>
      </c>
      <c r="D86" s="589">
        <v>17</v>
      </c>
      <c r="E86" s="615"/>
      <c r="F86" s="204"/>
    </row>
    <row r="87" spans="1:6">
      <c r="A87" s="259"/>
      <c r="B87" s="205"/>
      <c r="C87" s="202"/>
      <c r="D87" s="589"/>
      <c r="E87" s="615"/>
      <c r="F87" s="204"/>
    </row>
    <row r="88" spans="1:6" ht="13">
      <c r="A88" s="171" t="s">
        <v>72</v>
      </c>
      <c r="B88" s="207" t="s">
        <v>138</v>
      </c>
      <c r="C88" s="202" t="s">
        <v>125</v>
      </c>
      <c r="D88" s="589">
        <v>16</v>
      </c>
      <c r="E88" s="616"/>
      <c r="F88" s="204"/>
    </row>
    <row r="89" spans="1:6">
      <c r="A89" s="259"/>
      <c r="B89" s="207"/>
      <c r="C89" s="202"/>
      <c r="D89" s="589"/>
      <c r="E89" s="616"/>
      <c r="F89" s="204"/>
    </row>
    <row r="90" spans="1:6" ht="13">
      <c r="A90" s="171" t="s">
        <v>73</v>
      </c>
      <c r="B90" s="294" t="s">
        <v>139</v>
      </c>
      <c r="C90" s="202" t="s">
        <v>125</v>
      </c>
      <c r="D90" s="589">
        <v>19</v>
      </c>
      <c r="E90" s="616"/>
      <c r="F90" s="204"/>
    </row>
    <row r="91" spans="1:6">
      <c r="A91" s="259"/>
      <c r="B91" s="294"/>
      <c r="C91" s="202"/>
      <c r="D91" s="589"/>
      <c r="E91" s="616"/>
      <c r="F91" s="204"/>
    </row>
    <row r="92" spans="1:6" ht="13">
      <c r="A92" s="171" t="s">
        <v>74</v>
      </c>
      <c r="B92" s="294" t="s">
        <v>140</v>
      </c>
      <c r="C92" s="288" t="s">
        <v>125</v>
      </c>
      <c r="D92" s="590">
        <v>11</v>
      </c>
      <c r="E92" s="616"/>
      <c r="F92" s="204"/>
    </row>
    <row r="93" spans="1:6">
      <c r="A93" s="259"/>
      <c r="B93" s="294"/>
      <c r="C93" s="288"/>
      <c r="D93" s="590"/>
      <c r="E93" s="616"/>
      <c r="F93" s="204"/>
    </row>
    <row r="94" spans="1:6" ht="13">
      <c r="A94" s="171" t="s">
        <v>75</v>
      </c>
      <c r="B94" s="294" t="s">
        <v>141</v>
      </c>
      <c r="C94" s="288" t="s">
        <v>125</v>
      </c>
      <c r="D94" s="590">
        <v>14</v>
      </c>
      <c r="E94" s="615"/>
      <c r="F94" s="204"/>
    </row>
    <row r="95" spans="1:6">
      <c r="A95" s="259"/>
      <c r="B95" s="297"/>
      <c r="C95" s="202"/>
      <c r="D95" s="589"/>
      <c r="E95" s="616"/>
      <c r="F95" s="204"/>
    </row>
    <row r="96" spans="1:6">
      <c r="A96" s="60"/>
      <c r="B96" s="296" t="s">
        <v>142</v>
      </c>
      <c r="C96" s="202"/>
      <c r="D96" s="589"/>
      <c r="E96" s="616"/>
      <c r="F96" s="204"/>
    </row>
    <row r="97" spans="1:6">
      <c r="A97" s="60"/>
      <c r="B97" s="296"/>
      <c r="C97" s="202"/>
      <c r="D97" s="589"/>
      <c r="E97" s="616"/>
      <c r="F97" s="204"/>
    </row>
    <row r="98" spans="1:6" ht="13">
      <c r="A98" s="171" t="s">
        <v>76</v>
      </c>
      <c r="B98" s="295" t="s">
        <v>143</v>
      </c>
      <c r="C98" s="288" t="s">
        <v>125</v>
      </c>
      <c r="D98" s="590">
        <v>18</v>
      </c>
      <c r="E98" s="616"/>
      <c r="F98" s="204"/>
    </row>
    <row r="99" spans="1:6">
      <c r="A99" s="60"/>
      <c r="B99" s="295"/>
      <c r="C99" s="288"/>
      <c r="D99" s="590"/>
      <c r="E99" s="616"/>
      <c r="F99" s="204"/>
    </row>
    <row r="100" spans="1:6" ht="13">
      <c r="A100" s="171" t="s">
        <v>77</v>
      </c>
      <c r="B100" s="294" t="s">
        <v>144</v>
      </c>
      <c r="C100" s="288" t="s">
        <v>125</v>
      </c>
      <c r="D100" s="590">
        <v>20</v>
      </c>
      <c r="E100" s="616"/>
      <c r="F100" s="204"/>
    </row>
    <row r="101" spans="1:6" ht="13">
      <c r="A101" s="60"/>
      <c r="B101" s="293"/>
      <c r="C101" s="288"/>
      <c r="D101" s="590"/>
      <c r="E101" s="616"/>
      <c r="F101" s="204"/>
    </row>
    <row r="102" spans="1:6" ht="13">
      <c r="A102" s="171" t="s">
        <v>78</v>
      </c>
      <c r="B102" s="287" t="s">
        <v>145</v>
      </c>
      <c r="C102" s="288" t="s">
        <v>125</v>
      </c>
      <c r="D102" s="590">
        <v>11</v>
      </c>
      <c r="E102" s="616"/>
      <c r="F102" s="204"/>
    </row>
    <row r="103" spans="1:6" ht="13">
      <c r="A103" s="60"/>
      <c r="B103" s="210"/>
      <c r="C103" s="288"/>
      <c r="D103" s="590"/>
      <c r="E103" s="616"/>
      <c r="F103" s="204"/>
    </row>
    <row r="104" spans="1:6" ht="13">
      <c r="A104" s="171" t="s">
        <v>79</v>
      </c>
      <c r="B104" s="289" t="s">
        <v>146</v>
      </c>
      <c r="C104" s="288" t="s">
        <v>125</v>
      </c>
      <c r="D104" s="590">
        <v>18</v>
      </c>
      <c r="E104" s="616"/>
      <c r="F104" s="204"/>
    </row>
    <row r="105" spans="1:6">
      <c r="A105" s="260"/>
      <c r="B105" s="292"/>
      <c r="C105" s="211"/>
      <c r="D105" s="591"/>
      <c r="E105" s="617"/>
      <c r="F105" s="718"/>
    </row>
    <row r="106" spans="1:6" ht="13" thickBot="1">
      <c r="A106" s="261"/>
      <c r="B106" s="291" t="s">
        <v>27</v>
      </c>
      <c r="C106" s="212"/>
      <c r="D106" s="592"/>
      <c r="E106" s="618"/>
      <c r="F106" s="719"/>
    </row>
    <row r="107" spans="1:6" ht="27" thickTop="1" thickBot="1">
      <c r="A107" s="249" t="s">
        <v>24</v>
      </c>
      <c r="B107" s="199" t="s">
        <v>12</v>
      </c>
      <c r="C107" s="199" t="s">
        <v>13</v>
      </c>
      <c r="D107" s="588" t="s">
        <v>14</v>
      </c>
      <c r="E107" s="614" t="s">
        <v>19</v>
      </c>
      <c r="F107" s="200" t="s">
        <v>25</v>
      </c>
    </row>
    <row r="108" spans="1:6" ht="13" thickTop="1">
      <c r="A108" s="60"/>
      <c r="B108" s="290" t="s">
        <v>147</v>
      </c>
      <c r="C108" s="208"/>
      <c r="D108" s="589"/>
      <c r="E108" s="616"/>
      <c r="F108" s="204"/>
    </row>
    <row r="109" spans="1:6">
      <c r="A109" s="60"/>
      <c r="B109" s="290"/>
      <c r="C109" s="208"/>
      <c r="D109" s="589"/>
      <c r="E109" s="616"/>
      <c r="F109" s="204"/>
    </row>
    <row r="110" spans="1:6" s="63" customFormat="1" ht="13">
      <c r="A110" s="171" t="s">
        <v>80</v>
      </c>
      <c r="B110" s="289" t="s">
        <v>148</v>
      </c>
      <c r="C110" s="288" t="s">
        <v>125</v>
      </c>
      <c r="D110" s="590">
        <v>17</v>
      </c>
      <c r="E110" s="616"/>
      <c r="F110" s="204"/>
    </row>
    <row r="111" spans="1:6" s="63" customFormat="1">
      <c r="A111" s="60"/>
      <c r="B111" s="289"/>
      <c r="C111" s="288"/>
      <c r="D111" s="590"/>
      <c r="E111" s="616"/>
      <c r="F111" s="204"/>
    </row>
    <row r="112" spans="1:6" ht="13">
      <c r="A112" s="171" t="s">
        <v>81</v>
      </c>
      <c r="B112" s="289" t="s">
        <v>31</v>
      </c>
      <c r="C112" s="288" t="s">
        <v>125</v>
      </c>
      <c r="D112" s="590">
        <v>10</v>
      </c>
      <c r="E112" s="616"/>
      <c r="F112" s="204"/>
    </row>
    <row r="113" spans="1:6">
      <c r="A113" s="60"/>
      <c r="B113" s="289"/>
      <c r="C113" s="288"/>
      <c r="D113" s="590"/>
      <c r="E113" s="616"/>
      <c r="F113" s="204"/>
    </row>
    <row r="114" spans="1:6" ht="13">
      <c r="A114" s="171" t="s">
        <v>82</v>
      </c>
      <c r="B114" s="289" t="s">
        <v>40</v>
      </c>
      <c r="C114" s="288" t="s">
        <v>125</v>
      </c>
      <c r="D114" s="590">
        <v>20</v>
      </c>
      <c r="E114" s="616"/>
      <c r="F114" s="204"/>
    </row>
    <row r="115" spans="1:6" ht="13">
      <c r="A115" s="262"/>
      <c r="B115" s="289"/>
      <c r="C115" s="288"/>
      <c r="D115" s="590"/>
      <c r="E115" s="616"/>
      <c r="F115" s="204"/>
    </row>
    <row r="116" spans="1:6" s="16" customFormat="1" ht="13">
      <c r="A116" s="171" t="s">
        <v>83</v>
      </c>
      <c r="B116" s="287" t="s">
        <v>32</v>
      </c>
      <c r="C116" s="286" t="s">
        <v>125</v>
      </c>
      <c r="D116" s="593">
        <v>25</v>
      </c>
      <c r="E116" s="214"/>
      <c r="F116" s="204"/>
    </row>
    <row r="117" spans="1:6" s="16" customFormat="1">
      <c r="A117" s="263"/>
      <c r="B117" s="213"/>
      <c r="C117" s="209"/>
      <c r="D117" s="594"/>
      <c r="E117" s="214"/>
      <c r="F117" s="216"/>
    </row>
    <row r="118" spans="1:6" ht="13">
      <c r="A118" s="263"/>
      <c r="B118" s="206" t="s">
        <v>149</v>
      </c>
      <c r="C118" s="209"/>
      <c r="D118" s="589"/>
      <c r="E118" s="214"/>
      <c r="F118" s="216"/>
    </row>
    <row r="119" spans="1:6" ht="13">
      <c r="A119" s="263"/>
      <c r="B119" s="206"/>
      <c r="C119" s="209"/>
      <c r="D119" s="589"/>
      <c r="E119" s="214"/>
      <c r="F119" s="216"/>
    </row>
    <row r="120" spans="1:6" ht="13">
      <c r="A120" s="171" t="s">
        <v>84</v>
      </c>
      <c r="B120" s="213" t="s">
        <v>150</v>
      </c>
      <c r="C120" s="213" t="s">
        <v>125</v>
      </c>
      <c r="D120" s="595">
        <v>21</v>
      </c>
      <c r="E120" s="214"/>
      <c r="F120" s="204"/>
    </row>
    <row r="121" spans="1:6" ht="13">
      <c r="A121" s="263"/>
      <c r="B121" s="213"/>
      <c r="C121" s="213"/>
      <c r="D121" s="596"/>
      <c r="E121" s="214"/>
      <c r="F121" s="215"/>
    </row>
    <row r="122" spans="1:6" ht="13">
      <c r="A122" s="171" t="s">
        <v>85</v>
      </c>
      <c r="B122" s="209" t="s">
        <v>133</v>
      </c>
      <c r="C122" s="209" t="s">
        <v>125</v>
      </c>
      <c r="D122" s="589">
        <v>17</v>
      </c>
      <c r="E122" s="214"/>
      <c r="F122" s="204"/>
    </row>
    <row r="123" spans="1:6">
      <c r="A123" s="263"/>
      <c r="B123" s="209"/>
      <c r="C123" s="209"/>
      <c r="D123" s="589"/>
      <c r="E123" s="214"/>
      <c r="F123" s="215"/>
    </row>
    <row r="124" spans="1:6" ht="13">
      <c r="A124" s="171" t="s">
        <v>86</v>
      </c>
      <c r="B124" s="209" t="s">
        <v>132</v>
      </c>
      <c r="C124" s="213" t="s">
        <v>125</v>
      </c>
      <c r="D124" s="589">
        <v>10</v>
      </c>
      <c r="E124" s="214"/>
      <c r="F124" s="204"/>
    </row>
    <row r="125" spans="1:6">
      <c r="A125" s="263"/>
      <c r="B125" s="209"/>
      <c r="C125" s="213"/>
      <c r="D125" s="589"/>
      <c r="E125" s="214"/>
      <c r="F125" s="215"/>
    </row>
    <row r="126" spans="1:6" ht="13">
      <c r="A126" s="171" t="s">
        <v>87</v>
      </c>
      <c r="B126" s="207" t="s">
        <v>49</v>
      </c>
      <c r="C126" s="209" t="s">
        <v>125</v>
      </c>
      <c r="D126" s="589">
        <v>18</v>
      </c>
      <c r="E126" s="214"/>
      <c r="F126" s="204"/>
    </row>
    <row r="127" spans="1:6" ht="13">
      <c r="A127" s="263"/>
      <c r="B127" s="217"/>
      <c r="C127" s="209"/>
      <c r="D127" s="589"/>
      <c r="E127" s="214"/>
      <c r="F127" s="216"/>
    </row>
    <row r="128" spans="1:6" ht="13">
      <c r="A128" s="263"/>
      <c r="B128" s="206" t="s">
        <v>151</v>
      </c>
      <c r="C128" s="209"/>
      <c r="D128" s="589"/>
      <c r="E128" s="214"/>
      <c r="F128" s="216"/>
    </row>
    <row r="129" spans="1:6" ht="13">
      <c r="A129" s="263"/>
      <c r="B129" s="206"/>
      <c r="C129" s="209"/>
      <c r="D129" s="589"/>
      <c r="E129" s="214"/>
      <c r="F129" s="216"/>
    </row>
    <row r="130" spans="1:6" ht="13">
      <c r="A130" s="171" t="s">
        <v>87</v>
      </c>
      <c r="B130" s="205" t="s">
        <v>152</v>
      </c>
      <c r="C130" s="213" t="s">
        <v>125</v>
      </c>
      <c r="D130" s="589">
        <v>23</v>
      </c>
      <c r="E130" s="214"/>
      <c r="F130" s="204"/>
    </row>
    <row r="131" spans="1:6">
      <c r="A131" s="263"/>
      <c r="B131" s="205"/>
      <c r="C131" s="213"/>
      <c r="D131" s="589"/>
      <c r="E131" s="214"/>
      <c r="F131" s="218"/>
    </row>
    <row r="132" spans="1:6" ht="13">
      <c r="A132" s="171" t="s">
        <v>88</v>
      </c>
      <c r="B132" s="207" t="s">
        <v>50</v>
      </c>
      <c r="C132" s="209" t="s">
        <v>125</v>
      </c>
      <c r="D132" s="589">
        <v>21</v>
      </c>
      <c r="E132" s="214"/>
      <c r="F132" s="204"/>
    </row>
    <row r="133" spans="1:6">
      <c r="A133" s="263"/>
      <c r="B133" s="207"/>
      <c r="C133" s="209"/>
      <c r="D133" s="589"/>
      <c r="E133" s="214"/>
      <c r="F133" s="218"/>
    </row>
    <row r="134" spans="1:6" ht="13">
      <c r="A134" s="171" t="s">
        <v>89</v>
      </c>
      <c r="B134" s="207" t="s">
        <v>133</v>
      </c>
      <c r="C134" s="213" t="s">
        <v>125</v>
      </c>
      <c r="D134" s="589">
        <v>18</v>
      </c>
      <c r="E134" s="214"/>
      <c r="F134" s="204"/>
    </row>
    <row r="135" spans="1:6">
      <c r="A135" s="263"/>
      <c r="B135" s="207"/>
      <c r="C135" s="213"/>
      <c r="D135" s="589"/>
      <c r="E135" s="214"/>
      <c r="F135" s="218"/>
    </row>
    <row r="136" spans="1:6" ht="13">
      <c r="A136" s="171" t="s">
        <v>90</v>
      </c>
      <c r="B136" s="207" t="s">
        <v>49</v>
      </c>
      <c r="C136" s="209" t="s">
        <v>125</v>
      </c>
      <c r="D136" s="589">
        <v>11</v>
      </c>
      <c r="E136" s="214"/>
      <c r="F136" s="204"/>
    </row>
    <row r="137" spans="1:6" ht="13">
      <c r="A137" s="280"/>
      <c r="B137" s="207"/>
      <c r="C137" s="209"/>
      <c r="D137" s="589"/>
      <c r="E137" s="214"/>
      <c r="F137" s="215"/>
    </row>
    <row r="138" spans="1:6" ht="13">
      <c r="A138" s="263"/>
      <c r="B138" s="206" t="s">
        <v>37</v>
      </c>
      <c r="C138" s="209"/>
      <c r="D138" s="589"/>
      <c r="E138" s="214"/>
      <c r="F138" s="216"/>
    </row>
    <row r="139" spans="1:6" ht="13">
      <c r="A139" s="171" t="s">
        <v>370</v>
      </c>
      <c r="B139" s="285" t="s">
        <v>179</v>
      </c>
      <c r="C139" s="209" t="s">
        <v>135</v>
      </c>
      <c r="D139" s="589">
        <v>2</v>
      </c>
      <c r="E139" s="214"/>
      <c r="F139" s="204"/>
    </row>
    <row r="140" spans="1:6" ht="13">
      <c r="A140" s="704"/>
      <c r="B140" s="205"/>
      <c r="C140" s="209"/>
      <c r="D140" s="589"/>
      <c r="E140" s="214"/>
      <c r="F140" s="216"/>
    </row>
    <row r="141" spans="1:6" ht="13">
      <c r="A141" s="171" t="s">
        <v>91</v>
      </c>
      <c r="B141" s="285" t="s">
        <v>178</v>
      </c>
      <c r="C141" s="209" t="s">
        <v>175</v>
      </c>
      <c r="D141" s="589">
        <v>2</v>
      </c>
      <c r="E141" s="214"/>
      <c r="F141" s="204"/>
    </row>
    <row r="142" spans="1:6" ht="13">
      <c r="A142" s="704"/>
      <c r="B142" s="205"/>
      <c r="C142" s="209"/>
      <c r="D142" s="589"/>
      <c r="E142" s="214"/>
      <c r="F142" s="216"/>
    </row>
    <row r="143" spans="1:6" ht="13">
      <c r="A143" s="171" t="s">
        <v>371</v>
      </c>
      <c r="B143" s="285" t="s">
        <v>177</v>
      </c>
      <c r="C143" s="209" t="s">
        <v>175</v>
      </c>
      <c r="D143" s="589">
        <v>2</v>
      </c>
      <c r="E143" s="214"/>
      <c r="F143" s="204"/>
    </row>
    <row r="144" spans="1:6" ht="13">
      <c r="A144" s="704"/>
      <c r="B144" s="205"/>
      <c r="C144" s="209"/>
      <c r="D144" s="589"/>
      <c r="E144" s="214"/>
      <c r="F144" s="216"/>
    </row>
    <row r="145" spans="1:251" ht="12" customHeight="1">
      <c r="A145" s="171" t="s">
        <v>372</v>
      </c>
      <c r="B145" s="285" t="s">
        <v>176</v>
      </c>
      <c r="C145" s="209" t="s">
        <v>175</v>
      </c>
      <c r="D145" s="589">
        <v>2</v>
      </c>
      <c r="E145" s="214"/>
      <c r="F145" s="204"/>
    </row>
    <row r="146" spans="1:251">
      <c r="A146" s="263"/>
      <c r="B146" s="205"/>
      <c r="C146" s="209"/>
      <c r="D146" s="589"/>
      <c r="E146" s="214"/>
      <c r="F146" s="216"/>
      <c r="IQ146" s="14" t="s">
        <v>381</v>
      </c>
    </row>
    <row r="147" spans="1:251" ht="13">
      <c r="A147" s="263"/>
      <c r="B147" s="206" t="s">
        <v>160</v>
      </c>
      <c r="C147" s="209"/>
      <c r="D147" s="589"/>
      <c r="E147" s="214"/>
      <c r="F147" s="216"/>
    </row>
    <row r="148" spans="1:251" ht="13">
      <c r="A148" s="705"/>
      <c r="B148" s="206"/>
      <c r="C148" s="209"/>
      <c r="D148" s="589"/>
      <c r="E148" s="214"/>
      <c r="F148" s="216"/>
    </row>
    <row r="149" spans="1:251" ht="13">
      <c r="A149" s="171" t="s">
        <v>92</v>
      </c>
      <c r="B149" s="207" t="s">
        <v>161</v>
      </c>
      <c r="C149" s="213" t="s">
        <v>125</v>
      </c>
      <c r="D149" s="589">
        <v>6</v>
      </c>
      <c r="E149" s="214"/>
      <c r="F149" s="204"/>
    </row>
    <row r="150" spans="1:251" ht="13">
      <c r="A150" s="280"/>
      <c r="B150" s="207"/>
      <c r="C150" s="213"/>
      <c r="D150" s="589"/>
      <c r="E150" s="214"/>
      <c r="F150" s="216"/>
    </row>
    <row r="151" spans="1:251" ht="13">
      <c r="A151" s="280"/>
      <c r="B151" s="207"/>
      <c r="C151" s="213"/>
      <c r="D151" s="589"/>
      <c r="E151" s="214"/>
      <c r="F151" s="216"/>
    </row>
    <row r="152" spans="1:251" ht="13">
      <c r="A152" s="280"/>
      <c r="B152" s="207"/>
      <c r="C152" s="213"/>
      <c r="D152" s="589"/>
      <c r="E152" s="214"/>
      <c r="F152" s="216"/>
    </row>
    <row r="153" spans="1:251" ht="13">
      <c r="A153" s="280"/>
      <c r="B153" s="207"/>
      <c r="C153" s="213"/>
      <c r="D153" s="589"/>
      <c r="E153" s="214"/>
      <c r="F153" s="216"/>
    </row>
    <row r="154" spans="1:251" ht="13">
      <c r="A154" s="280"/>
      <c r="B154" s="207"/>
      <c r="C154" s="213"/>
      <c r="D154" s="589"/>
      <c r="E154" s="214"/>
      <c r="F154" s="216"/>
    </row>
    <row r="155" spans="1:251" ht="13">
      <c r="A155" s="280"/>
      <c r="B155" s="207"/>
      <c r="C155" s="213"/>
      <c r="D155" s="589"/>
      <c r="E155" s="214"/>
      <c r="F155" s="216"/>
    </row>
    <row r="156" spans="1:251" ht="13">
      <c r="A156" s="280"/>
      <c r="B156" s="207"/>
      <c r="C156" s="213"/>
      <c r="D156" s="589"/>
      <c r="E156" s="214"/>
      <c r="F156" s="216"/>
    </row>
    <row r="157" spans="1:251" ht="13">
      <c r="A157" s="280"/>
      <c r="B157" s="207"/>
      <c r="C157" s="213"/>
      <c r="D157" s="589"/>
      <c r="E157" s="214"/>
      <c r="F157" s="216"/>
    </row>
    <row r="158" spans="1:251" ht="13">
      <c r="A158" s="280"/>
      <c r="B158" s="207"/>
      <c r="C158" s="213"/>
      <c r="D158" s="589"/>
      <c r="E158" s="214"/>
      <c r="F158" s="216"/>
    </row>
    <row r="159" spans="1:251" ht="13">
      <c r="A159" s="280"/>
      <c r="B159" s="207"/>
      <c r="C159" s="213"/>
      <c r="D159" s="589"/>
      <c r="E159" s="214"/>
      <c r="F159" s="216"/>
    </row>
    <row r="160" spans="1:251" ht="13">
      <c r="A160" s="280"/>
      <c r="B160" s="207"/>
      <c r="C160" s="213"/>
      <c r="D160" s="589"/>
      <c r="E160" s="214"/>
      <c r="F160" s="216"/>
    </row>
    <row r="161" spans="1:7" ht="13">
      <c r="A161" s="280"/>
      <c r="B161" s="207"/>
      <c r="C161" s="213"/>
      <c r="D161" s="589"/>
      <c r="E161" s="214"/>
      <c r="F161" s="216"/>
    </row>
    <row r="162" spans="1:7" ht="13">
      <c r="A162" s="280"/>
      <c r="B162" s="207"/>
      <c r="C162" s="213"/>
      <c r="D162" s="589"/>
      <c r="E162" s="214"/>
      <c r="F162" s="216"/>
    </row>
    <row r="163" spans="1:7" ht="13">
      <c r="A163" s="280"/>
      <c r="B163" s="207"/>
      <c r="C163" s="213"/>
      <c r="D163" s="589"/>
      <c r="E163" s="214"/>
      <c r="F163" s="216"/>
    </row>
    <row r="164" spans="1:7" ht="13">
      <c r="A164" s="280"/>
      <c r="B164" s="207"/>
      <c r="C164" s="213"/>
      <c r="D164" s="589"/>
      <c r="E164" s="214"/>
      <c r="F164" s="216"/>
    </row>
    <row r="165" spans="1:7" ht="13" thickBot="1">
      <c r="A165" s="263"/>
      <c r="B165" s="205"/>
      <c r="C165" s="209"/>
      <c r="D165" s="589"/>
      <c r="E165" s="214"/>
      <c r="F165" s="216"/>
    </row>
    <row r="166" spans="1:7" s="303" customFormat="1" ht="24.5" customHeight="1" thickBot="1">
      <c r="A166" s="300"/>
      <c r="B166" s="301" t="s">
        <v>27</v>
      </c>
      <c r="C166" s="302"/>
      <c r="D166" s="597"/>
      <c r="E166" s="619"/>
      <c r="F166" s="638"/>
    </row>
    <row r="167" spans="1:7" s="303" customFormat="1" ht="24.5" customHeight="1" thickTop="1" thickBot="1">
      <c r="A167" s="249" t="s">
        <v>24</v>
      </c>
      <c r="B167" s="199" t="s">
        <v>12</v>
      </c>
      <c r="C167" s="199" t="s">
        <v>13</v>
      </c>
      <c r="D167" s="588" t="s">
        <v>14</v>
      </c>
      <c r="E167" s="614" t="s">
        <v>19</v>
      </c>
      <c r="F167" s="200" t="s">
        <v>25</v>
      </c>
    </row>
    <row r="168" spans="1:7" ht="13" thickTop="1">
      <c r="A168" s="263"/>
      <c r="B168" s="205"/>
      <c r="C168" s="209"/>
      <c r="D168" s="589"/>
      <c r="E168" s="214"/>
      <c r="F168" s="216"/>
    </row>
    <row r="169" spans="1:7" ht="13">
      <c r="A169" s="263"/>
      <c r="B169" s="284" t="s">
        <v>174</v>
      </c>
      <c r="C169" s="209"/>
      <c r="D169" s="589"/>
      <c r="E169" s="214"/>
      <c r="F169" s="216"/>
    </row>
    <row r="170" spans="1:7">
      <c r="A170" s="263"/>
      <c r="B170" s="283"/>
      <c r="C170" s="209"/>
      <c r="D170" s="589"/>
      <c r="E170" s="214"/>
      <c r="F170" s="216"/>
    </row>
    <row r="171" spans="1:7" ht="26">
      <c r="A171" s="263"/>
      <c r="B171" s="282" t="s">
        <v>173</v>
      </c>
      <c r="C171" s="209"/>
      <c r="D171" s="589"/>
      <c r="E171" s="214"/>
      <c r="F171" s="216"/>
    </row>
    <row r="172" spans="1:7" ht="26">
      <c r="A172" s="263"/>
      <c r="B172" s="282" t="s">
        <v>172</v>
      </c>
      <c r="C172" s="209"/>
      <c r="D172" s="589"/>
      <c r="E172" s="214"/>
      <c r="F172" s="216"/>
    </row>
    <row r="173" spans="1:7" ht="169">
      <c r="A173" s="263"/>
      <c r="B173" s="281" t="s">
        <v>171</v>
      </c>
      <c r="C173" s="209"/>
      <c r="D173" s="589"/>
      <c r="E173" s="214"/>
      <c r="F173" s="216"/>
      <c r="G173" s="16"/>
    </row>
    <row r="174" spans="1:7">
      <c r="A174" s="263"/>
      <c r="B174" s="205"/>
      <c r="C174" s="209"/>
      <c r="D174" s="589"/>
      <c r="E174" s="214"/>
      <c r="F174" s="216"/>
    </row>
    <row r="175" spans="1:7" ht="13">
      <c r="A175" s="263"/>
      <c r="B175" s="206" t="s">
        <v>154</v>
      </c>
      <c r="C175" s="209"/>
      <c r="D175" s="589"/>
      <c r="E175" s="214"/>
      <c r="F175" s="216"/>
    </row>
    <row r="176" spans="1:7" ht="62.5">
      <c r="A176" s="171" t="s">
        <v>170</v>
      </c>
      <c r="B176" s="205" t="s">
        <v>155</v>
      </c>
      <c r="C176" s="219" t="s">
        <v>135</v>
      </c>
      <c r="D176" s="589">
        <v>11</v>
      </c>
      <c r="E176" s="620"/>
      <c r="F176" s="220"/>
    </row>
    <row r="177" spans="1:6">
      <c r="A177" s="263"/>
      <c r="B177" s="207"/>
      <c r="C177" s="209"/>
      <c r="D177" s="589"/>
      <c r="E177" s="214"/>
      <c r="F177" s="216"/>
    </row>
    <row r="178" spans="1:6" ht="13">
      <c r="A178" s="263"/>
      <c r="B178" s="206" t="s">
        <v>158</v>
      </c>
      <c r="C178" s="209"/>
      <c r="D178" s="589"/>
      <c r="E178" s="214"/>
      <c r="F178" s="215"/>
    </row>
    <row r="179" spans="1:6" ht="13">
      <c r="A179" s="263"/>
      <c r="B179" s="206"/>
      <c r="C179" s="209"/>
      <c r="D179" s="589"/>
      <c r="E179" s="214"/>
      <c r="F179" s="215"/>
    </row>
    <row r="180" spans="1:6" ht="37.5">
      <c r="A180" s="171" t="s">
        <v>169</v>
      </c>
      <c r="B180" s="207" t="s">
        <v>159</v>
      </c>
      <c r="C180" s="209" t="s">
        <v>135</v>
      </c>
      <c r="D180" s="589">
        <v>15</v>
      </c>
      <c r="E180" s="620"/>
      <c r="F180" s="220"/>
    </row>
    <row r="181" spans="1:6" ht="13">
      <c r="A181" s="280"/>
      <c r="B181" s="207"/>
      <c r="C181" s="209"/>
      <c r="D181" s="589"/>
      <c r="E181" s="621"/>
      <c r="F181" s="221"/>
    </row>
    <row r="182" spans="1:6" ht="13">
      <c r="A182" s="263"/>
      <c r="B182" s="206" t="s">
        <v>156</v>
      </c>
      <c r="C182" s="209"/>
      <c r="D182" s="589"/>
      <c r="E182" s="621"/>
      <c r="F182" s="221"/>
    </row>
    <row r="183" spans="1:6" ht="13">
      <c r="A183" s="263"/>
      <c r="B183" s="206"/>
      <c r="C183" s="209"/>
      <c r="D183" s="589"/>
      <c r="E183" s="621"/>
      <c r="F183" s="221"/>
    </row>
    <row r="184" spans="1:6" ht="37.5">
      <c r="A184" s="171" t="s">
        <v>168</v>
      </c>
      <c r="B184" s="207" t="s">
        <v>157</v>
      </c>
      <c r="C184" s="209" t="s">
        <v>30</v>
      </c>
      <c r="D184" s="589">
        <v>50</v>
      </c>
      <c r="E184" s="620"/>
      <c r="F184" s="220"/>
    </row>
    <row r="185" spans="1:6" ht="13">
      <c r="A185" s="280"/>
      <c r="B185" s="207"/>
      <c r="C185" s="209"/>
      <c r="D185" s="589"/>
      <c r="E185" s="621"/>
      <c r="F185" s="221"/>
    </row>
    <row r="186" spans="1:6" ht="25.5" thickBot="1">
      <c r="A186" s="264" t="s">
        <v>276</v>
      </c>
      <c r="B186" s="207" t="s">
        <v>355</v>
      </c>
      <c r="C186" s="213" t="s">
        <v>30</v>
      </c>
      <c r="D186" s="589">
        <v>50</v>
      </c>
      <c r="E186" s="698"/>
      <c r="F186" s="220"/>
    </row>
    <row r="187" spans="1:6" ht="19.5" customHeight="1" thickBot="1">
      <c r="A187" s="279"/>
      <c r="B187" s="278" t="s">
        <v>27</v>
      </c>
      <c r="C187" s="277"/>
      <c r="D187" s="597"/>
      <c r="E187" s="622"/>
      <c r="F187" s="276"/>
    </row>
    <row r="188" spans="1:6" ht="13">
      <c r="A188" s="264"/>
      <c r="B188" s="206"/>
      <c r="C188" s="222"/>
      <c r="D188" s="589"/>
      <c r="E188" s="397"/>
      <c r="F188" s="275"/>
    </row>
    <row r="189" spans="1:6" ht="13" customHeight="1" thickBot="1">
      <c r="A189" s="265"/>
      <c r="B189" s="223"/>
      <c r="C189" s="224"/>
      <c r="D189" s="592"/>
      <c r="E189" s="623"/>
      <c r="F189" s="274"/>
    </row>
    <row r="190" spans="1:6" ht="27" thickTop="1" thickBot="1">
      <c r="A190" s="249" t="s">
        <v>24</v>
      </c>
      <c r="B190" s="199" t="s">
        <v>12</v>
      </c>
      <c r="C190" s="199" t="s">
        <v>13</v>
      </c>
      <c r="D190" s="588" t="s">
        <v>14</v>
      </c>
      <c r="E190" s="614" t="s">
        <v>19</v>
      </c>
      <c r="F190" s="200" t="s">
        <v>28</v>
      </c>
    </row>
    <row r="191" spans="1:6" ht="13" thickTop="1">
      <c r="A191" s="266"/>
      <c r="B191" s="225"/>
      <c r="C191" s="226"/>
      <c r="D191" s="598"/>
      <c r="E191" s="624"/>
      <c r="F191" s="227"/>
    </row>
    <row r="192" spans="1:6" ht="13">
      <c r="A192" s="255"/>
      <c r="B192" s="228" t="s">
        <v>93</v>
      </c>
      <c r="C192" s="229"/>
      <c r="D192" s="594"/>
      <c r="E192" s="214"/>
      <c r="F192" s="230"/>
    </row>
    <row r="193" spans="1:6" ht="13">
      <c r="A193" s="267"/>
      <c r="B193" s="186"/>
      <c r="C193" s="229">
        <v>1</v>
      </c>
      <c r="D193" s="599">
        <v>1</v>
      </c>
      <c r="E193" s="625"/>
      <c r="F193" s="231"/>
    </row>
    <row r="194" spans="1:6" ht="13">
      <c r="A194" s="267"/>
      <c r="B194" s="232" t="s">
        <v>21</v>
      </c>
      <c r="C194" s="229"/>
      <c r="D194" s="599"/>
      <c r="E194" s="625"/>
      <c r="F194" s="231"/>
    </row>
    <row r="195" spans="1:6" ht="13">
      <c r="A195" s="267"/>
      <c r="B195" s="232"/>
      <c r="C195" s="229"/>
      <c r="D195" s="599"/>
      <c r="E195" s="625"/>
      <c r="F195" s="231"/>
    </row>
    <row r="196" spans="1:6" ht="13">
      <c r="A196" s="267"/>
      <c r="B196" s="232" t="s">
        <v>22</v>
      </c>
      <c r="C196" s="229">
        <v>1</v>
      </c>
      <c r="D196" s="599">
        <v>1</v>
      </c>
      <c r="E196" s="625"/>
      <c r="F196" s="231"/>
    </row>
    <row r="197" spans="1:6" ht="13">
      <c r="A197" s="267"/>
      <c r="B197" s="232"/>
      <c r="C197" s="229"/>
      <c r="D197" s="599"/>
      <c r="E197" s="625"/>
      <c r="F197" s="231"/>
    </row>
    <row r="198" spans="1:6" ht="13">
      <c r="A198" s="267"/>
      <c r="B198" s="232" t="s">
        <v>33</v>
      </c>
      <c r="C198" s="229">
        <v>1</v>
      </c>
      <c r="D198" s="599">
        <v>1</v>
      </c>
      <c r="E198" s="625"/>
      <c r="F198" s="231"/>
    </row>
    <row r="199" spans="1:6" ht="13">
      <c r="A199" s="267"/>
      <c r="B199" s="232"/>
      <c r="C199" s="229"/>
      <c r="D199" s="599"/>
      <c r="E199" s="625"/>
      <c r="F199" s="231"/>
    </row>
    <row r="200" spans="1:6" ht="13">
      <c r="A200" s="267"/>
      <c r="B200" s="555" t="s">
        <v>183</v>
      </c>
      <c r="C200" s="229">
        <v>1</v>
      </c>
      <c r="D200" s="599">
        <v>1</v>
      </c>
      <c r="E200" s="625"/>
      <c r="F200" s="231"/>
    </row>
    <row r="201" spans="1:6" ht="13" thickBot="1">
      <c r="A201" s="267"/>
      <c r="B201" s="232"/>
      <c r="C201" s="229"/>
      <c r="D201" s="599"/>
      <c r="E201" s="625"/>
      <c r="F201" s="233"/>
    </row>
    <row r="202" spans="1:6">
      <c r="A202" s="268"/>
      <c r="B202" s="234"/>
      <c r="C202" s="235"/>
      <c r="D202" s="600"/>
      <c r="E202" s="626"/>
      <c r="F202" s="236"/>
    </row>
    <row r="203" spans="1:6" ht="13.5" thickBot="1">
      <c r="A203" s="269"/>
      <c r="B203" s="237" t="s">
        <v>29</v>
      </c>
      <c r="C203" s="238"/>
      <c r="D203" s="601"/>
      <c r="E203" s="627"/>
      <c r="F203" s="239"/>
    </row>
    <row r="204" spans="1:6" ht="13" thickBot="1">
      <c r="A204" s="270"/>
      <c r="B204" s="240"/>
      <c r="C204" s="241"/>
      <c r="D204" s="602"/>
      <c r="E204" s="628"/>
      <c r="F204" s="242"/>
    </row>
    <row r="205" spans="1:6" ht="13" thickTop="1">
      <c r="B205" s="243"/>
      <c r="C205" s="244"/>
      <c r="D205" s="603"/>
      <c r="E205" s="629"/>
      <c r="F205" s="245"/>
    </row>
  </sheetData>
  <mergeCells count="4">
    <mergeCell ref="F105:F106"/>
    <mergeCell ref="A1:F1"/>
    <mergeCell ref="B46:B47"/>
    <mergeCell ref="F46:F47"/>
  </mergeCells>
  <pageMargins left="0.75" right="0.5" top="0.75" bottom="0.75" header="0.35" footer="0.5"/>
  <pageSetup paperSize="9" scale="90" orientation="portrait" r:id="rId1"/>
  <headerFooter>
    <oddHeader>&amp;L&amp;"Arial,Bold"&amp;K00B0F0NRW MITIGATION IN LAKEVIEW:LAYING 6.2km HDPE PIPELINE&amp;C&amp;"Arial,Bold"&amp;K00B0F0                                                NAIVAWASCO&amp;R&amp;"Arial,Bold"&amp;K00B0F015/10/2024</oddHeader>
    <oddFooter>&amp;C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1"/>
  <sheetViews>
    <sheetView showGridLines="0" view="pageLayout" topLeftCell="A196" zoomScale="80" zoomScaleNormal="70" zoomScalePageLayoutView="80" workbookViewId="0">
      <selection activeCell="F210" sqref="F210"/>
    </sheetView>
  </sheetViews>
  <sheetFormatPr defaultColWidth="9.1796875" defaultRowHeight="12.5"/>
  <cols>
    <col min="1" max="1" width="8.54296875" style="495" customWidth="1"/>
    <col min="2" max="2" width="48.54296875" style="310" customWidth="1"/>
    <col min="3" max="3" width="7.54296875" style="314" customWidth="1"/>
    <col min="4" max="4" width="8.453125" style="313" customWidth="1"/>
    <col min="5" max="5" width="9.26953125" style="312" customWidth="1"/>
    <col min="6" max="6" width="17.453125" style="311" bestFit="1" customWidth="1"/>
    <col min="7" max="7" width="19.453125" style="310" customWidth="1"/>
    <col min="8" max="8" width="10.1796875" style="310" customWidth="1"/>
    <col min="9" max="9" width="12.7265625" style="310" bestFit="1" customWidth="1"/>
    <col min="10" max="16384" width="9.1796875" style="310"/>
  </cols>
  <sheetData>
    <row r="1" spans="1:6" ht="13">
      <c r="A1" s="728" t="s">
        <v>318</v>
      </c>
      <c r="B1" s="729"/>
      <c r="C1" s="729"/>
      <c r="D1" s="729"/>
      <c r="E1" s="729"/>
      <c r="F1" s="730"/>
    </row>
    <row r="2" spans="1:6" ht="13" thickBot="1">
      <c r="A2" s="658"/>
      <c r="D2" s="339"/>
      <c r="E2" s="339"/>
      <c r="F2" s="529"/>
    </row>
    <row r="3" spans="1:6" ht="27" thickTop="1" thickBot="1">
      <c r="A3" s="659" t="s">
        <v>24</v>
      </c>
      <c r="B3" s="6" t="s">
        <v>12</v>
      </c>
      <c r="C3" s="6" t="s">
        <v>13</v>
      </c>
      <c r="D3" s="7" t="s">
        <v>14</v>
      </c>
      <c r="E3" s="8" t="s">
        <v>19</v>
      </c>
      <c r="F3" s="531" t="s">
        <v>25</v>
      </c>
    </row>
    <row r="4" spans="1:6" ht="13.5" thickTop="1">
      <c r="A4" s="660"/>
      <c r="B4" s="457"/>
      <c r="C4" s="457"/>
      <c r="D4" s="456"/>
      <c r="E4" s="455"/>
      <c r="F4" s="532"/>
    </row>
    <row r="5" spans="1:6" ht="13">
      <c r="A5" s="661"/>
      <c r="B5" s="453" t="s">
        <v>17</v>
      </c>
      <c r="C5" s="452"/>
      <c r="D5" s="2"/>
      <c r="E5" s="3"/>
      <c r="F5" s="392"/>
    </row>
    <row r="6" spans="1:6" ht="13">
      <c r="A6" s="662"/>
      <c r="B6" s="454"/>
      <c r="C6" s="452"/>
      <c r="D6" s="2"/>
      <c r="E6" s="3"/>
      <c r="F6" s="392"/>
    </row>
    <row r="7" spans="1:6" ht="13">
      <c r="A7" s="662"/>
      <c r="B7" s="453" t="s">
        <v>26</v>
      </c>
      <c r="C7" s="452"/>
      <c r="D7" s="2"/>
      <c r="E7" s="3"/>
      <c r="F7" s="392"/>
    </row>
    <row r="8" spans="1:6" ht="13">
      <c r="A8" s="662"/>
      <c r="B8" s="453"/>
      <c r="C8" s="452"/>
      <c r="D8" s="2"/>
      <c r="E8" s="3"/>
      <c r="F8" s="392"/>
    </row>
    <row r="9" spans="1:6" ht="13">
      <c r="A9" s="663"/>
      <c r="B9" s="451" t="s">
        <v>241</v>
      </c>
      <c r="C9" s="449"/>
      <c r="D9" s="448"/>
      <c r="E9" s="3"/>
      <c r="F9" s="392"/>
    </row>
    <row r="10" spans="1:6">
      <c r="A10" s="663"/>
      <c r="B10" s="450"/>
      <c r="C10" s="449"/>
      <c r="D10" s="448"/>
      <c r="E10" s="3"/>
      <c r="F10" s="392"/>
    </row>
    <row r="11" spans="1:6" ht="42">
      <c r="A11" s="664" t="s">
        <v>242</v>
      </c>
      <c r="B11" s="447" t="s">
        <v>240</v>
      </c>
      <c r="C11" s="437" t="s">
        <v>30</v>
      </c>
      <c r="D11" s="436">
        <v>2300</v>
      </c>
      <c r="E11" s="3"/>
      <c r="F11" s="392"/>
    </row>
    <row r="12" spans="1:6" ht="13">
      <c r="A12" s="665"/>
      <c r="B12" s="438"/>
      <c r="C12" s="437"/>
      <c r="D12" s="436"/>
      <c r="E12" s="3"/>
      <c r="F12" s="392"/>
    </row>
    <row r="13" spans="1:6" ht="50">
      <c r="A13" s="664" t="s">
        <v>243</v>
      </c>
      <c r="B13" s="388" t="s">
        <v>239</v>
      </c>
      <c r="C13" s="437" t="s">
        <v>30</v>
      </c>
      <c r="D13" s="446">
        <f>340/2</f>
        <v>170</v>
      </c>
      <c r="E13" s="390"/>
      <c r="F13" s="392"/>
    </row>
    <row r="14" spans="1:6" ht="13">
      <c r="A14" s="665"/>
      <c r="B14" s="23"/>
      <c r="C14" s="437"/>
      <c r="D14" s="436"/>
      <c r="E14" s="3"/>
      <c r="F14" s="392"/>
    </row>
    <row r="15" spans="1:6" ht="25">
      <c r="A15" s="664" t="s">
        <v>244</v>
      </c>
      <c r="B15" s="388" t="s">
        <v>109</v>
      </c>
      <c r="C15" s="400" t="s">
        <v>238</v>
      </c>
      <c r="D15" s="445">
        <f>650/2</f>
        <v>325</v>
      </c>
      <c r="E15" s="386"/>
      <c r="F15" s="640"/>
    </row>
    <row r="16" spans="1:6" ht="13">
      <c r="A16" s="665"/>
      <c r="B16" s="23"/>
      <c r="C16" s="437"/>
      <c r="D16" s="436"/>
      <c r="E16" s="3"/>
      <c r="F16" s="392"/>
    </row>
    <row r="17" spans="1:7" ht="13">
      <c r="A17" s="666"/>
      <c r="B17" s="24" t="s">
        <v>237</v>
      </c>
      <c r="C17" s="437"/>
      <c r="D17" s="436"/>
      <c r="E17" s="3"/>
      <c r="F17" s="392"/>
    </row>
    <row r="18" spans="1:7">
      <c r="A18" s="666"/>
      <c r="B18" s="438"/>
      <c r="C18" s="437"/>
      <c r="D18" s="436"/>
      <c r="E18" s="3"/>
      <c r="F18" s="392"/>
    </row>
    <row r="19" spans="1:7" s="354" customFormat="1" ht="98">
      <c r="A19" s="664" t="s">
        <v>245</v>
      </c>
      <c r="B19" s="441" t="s">
        <v>236</v>
      </c>
      <c r="C19" s="440" t="s">
        <v>234</v>
      </c>
      <c r="D19" s="439">
        <v>1</v>
      </c>
      <c r="E19" s="423"/>
      <c r="F19" s="640"/>
    </row>
    <row r="20" spans="1:7" ht="14">
      <c r="A20" s="667"/>
      <c r="B20" s="444"/>
      <c r="C20" s="443"/>
      <c r="D20" s="442"/>
      <c r="E20" s="3"/>
      <c r="F20" s="640"/>
    </row>
    <row r="21" spans="1:7" s="354" customFormat="1" ht="56">
      <c r="A21" s="664" t="s">
        <v>246</v>
      </c>
      <c r="B21" s="441" t="s">
        <v>235</v>
      </c>
      <c r="C21" s="440" t="s">
        <v>234</v>
      </c>
      <c r="D21" s="439">
        <v>1</v>
      </c>
      <c r="E21" s="423"/>
      <c r="F21" s="640"/>
    </row>
    <row r="22" spans="1:7" ht="14">
      <c r="A22" s="667"/>
      <c r="B22" s="438"/>
      <c r="C22" s="437"/>
      <c r="D22" s="436"/>
      <c r="E22" s="3"/>
      <c r="F22" s="640"/>
    </row>
    <row r="23" spans="1:7" ht="28">
      <c r="A23" s="664" t="s">
        <v>247</v>
      </c>
      <c r="B23" s="435" t="s">
        <v>233</v>
      </c>
      <c r="C23" s="434" t="s">
        <v>232</v>
      </c>
      <c r="D23" s="433">
        <f>D11*1.5/10000</f>
        <v>0.34499999999999997</v>
      </c>
      <c r="E23" s="432"/>
      <c r="F23" s="392"/>
    </row>
    <row r="24" spans="1:7" ht="14">
      <c r="A24" s="667"/>
      <c r="B24" s="431"/>
      <c r="C24" s="430"/>
      <c r="D24" s="429"/>
      <c r="E24" s="428"/>
      <c r="F24" s="392"/>
    </row>
    <row r="25" spans="1:7" s="421" customFormat="1" ht="12.75" customHeight="1">
      <c r="A25" s="668"/>
      <c r="B25" s="427" t="s">
        <v>231</v>
      </c>
      <c r="C25" s="425"/>
      <c r="D25" s="424"/>
      <c r="E25" s="423"/>
      <c r="F25" s="392"/>
    </row>
    <row r="26" spans="1:7" s="421" customFormat="1" ht="12.75" customHeight="1">
      <c r="A26" s="669"/>
      <c r="B26" s="426"/>
      <c r="C26" s="425"/>
      <c r="D26" s="424"/>
      <c r="E26" s="423"/>
      <c r="F26" s="392"/>
    </row>
    <row r="27" spans="1:7" s="421" customFormat="1" ht="12.75" customHeight="1">
      <c r="A27" s="664" t="s">
        <v>248</v>
      </c>
      <c r="B27" s="426" t="s">
        <v>230</v>
      </c>
      <c r="C27" s="425" t="s">
        <v>175</v>
      </c>
      <c r="D27" s="424">
        <v>4</v>
      </c>
      <c r="E27" s="423"/>
      <c r="F27" s="392"/>
      <c r="G27" s="422"/>
    </row>
    <row r="28" spans="1:7" s="421" customFormat="1" ht="12.75" customHeight="1">
      <c r="A28" s="666"/>
      <c r="B28" s="426"/>
      <c r="C28" s="425"/>
      <c r="D28" s="424"/>
      <c r="E28" s="423"/>
      <c r="F28" s="392"/>
      <c r="G28" s="422"/>
    </row>
    <row r="29" spans="1:7" ht="13">
      <c r="A29" s="670"/>
      <c r="B29" s="384" t="s">
        <v>229</v>
      </c>
      <c r="C29" s="520"/>
      <c r="D29" s="304"/>
      <c r="E29" s="304"/>
      <c r="F29" s="534"/>
    </row>
    <row r="30" spans="1:7">
      <c r="A30" s="671"/>
      <c r="B30" s="399"/>
      <c r="C30" s="520"/>
      <c r="D30" s="304"/>
      <c r="E30" s="304"/>
      <c r="F30" s="534"/>
    </row>
    <row r="31" spans="1:7" s="419" customFormat="1" ht="37.5">
      <c r="A31" s="672"/>
      <c r="B31" s="388" t="s">
        <v>228</v>
      </c>
      <c r="C31" s="420"/>
      <c r="D31" s="334"/>
      <c r="E31" s="334"/>
      <c r="F31" s="535"/>
    </row>
    <row r="32" spans="1:7" ht="37.5">
      <c r="A32" s="671"/>
      <c r="B32" s="418" t="s">
        <v>227</v>
      </c>
      <c r="C32" s="520"/>
      <c r="D32" s="304"/>
      <c r="E32" s="304"/>
      <c r="F32" s="536"/>
    </row>
    <row r="33" spans="1:6">
      <c r="A33" s="671"/>
      <c r="B33" s="418"/>
      <c r="C33" s="520"/>
      <c r="D33" s="304"/>
      <c r="E33" s="304"/>
      <c r="F33" s="536"/>
    </row>
    <row r="34" spans="1:6" ht="26">
      <c r="A34" s="671"/>
      <c r="B34" s="417" t="s">
        <v>226</v>
      </c>
      <c r="C34" s="520"/>
      <c r="D34" s="304"/>
      <c r="E34" s="304"/>
      <c r="F34" s="536"/>
    </row>
    <row r="35" spans="1:6" ht="13">
      <c r="A35" s="671"/>
      <c r="B35" s="417"/>
      <c r="C35" s="520"/>
      <c r="D35" s="304"/>
      <c r="E35" s="304"/>
      <c r="F35" s="536"/>
    </row>
    <row r="36" spans="1:6" s="395" customFormat="1">
      <c r="A36" s="664" t="s">
        <v>249</v>
      </c>
      <c r="B36" s="294" t="s">
        <v>225</v>
      </c>
      <c r="C36" s="202" t="s">
        <v>30</v>
      </c>
      <c r="D36" s="203">
        <v>1800</v>
      </c>
      <c r="E36" s="375"/>
      <c r="F36" s="392"/>
    </row>
    <row r="37" spans="1:6">
      <c r="A37" s="671"/>
      <c r="B37" s="416"/>
      <c r="C37" s="520"/>
      <c r="D37" s="304"/>
      <c r="E37" s="304"/>
      <c r="F37" s="392"/>
    </row>
    <row r="38" spans="1:6">
      <c r="A38" s="664" t="s">
        <v>250</v>
      </c>
      <c r="B38" s="404" t="s">
        <v>224</v>
      </c>
      <c r="C38" s="520" t="s">
        <v>30</v>
      </c>
      <c r="D38" s="304">
        <v>500</v>
      </c>
      <c r="E38" s="375"/>
      <c r="F38" s="392"/>
    </row>
    <row r="39" spans="1:6" ht="13" thickBot="1">
      <c r="A39" s="673"/>
      <c r="B39" s="415"/>
      <c r="C39" s="520"/>
      <c r="D39" s="414"/>
      <c r="E39" s="304"/>
      <c r="F39" s="536"/>
    </row>
    <row r="40" spans="1:6" s="409" customFormat="1" ht="23" customHeight="1" thickBot="1">
      <c r="A40" s="674"/>
      <c r="B40" s="413" t="s">
        <v>27</v>
      </c>
      <c r="C40" s="412"/>
      <c r="D40" s="411"/>
      <c r="E40" s="410"/>
      <c r="F40" s="641"/>
    </row>
    <row r="41" spans="1:6" ht="12.75" customHeight="1" thickTop="1">
      <c r="A41" s="731" t="s">
        <v>318</v>
      </c>
      <c r="B41" s="732"/>
      <c r="C41" s="732"/>
      <c r="D41" s="732"/>
      <c r="E41" s="732"/>
      <c r="F41" s="733"/>
    </row>
    <row r="42" spans="1:6" ht="13" thickBot="1">
      <c r="A42" s="658"/>
      <c r="D42" s="339"/>
      <c r="E42" s="339"/>
      <c r="F42" s="529"/>
    </row>
    <row r="43" spans="1:6" ht="27" thickTop="1" thickBot="1">
      <c r="A43" s="659" t="s">
        <v>24</v>
      </c>
      <c r="B43" s="6" t="s">
        <v>12</v>
      </c>
      <c r="C43" s="6" t="s">
        <v>13</v>
      </c>
      <c r="D43" s="7" t="s">
        <v>14</v>
      </c>
      <c r="E43" s="8" t="s">
        <v>19</v>
      </c>
      <c r="F43" s="531" t="s">
        <v>25</v>
      </c>
    </row>
    <row r="44" spans="1:6" ht="13.5" thickTop="1">
      <c r="A44" s="675"/>
      <c r="B44" s="358"/>
      <c r="C44" s="408"/>
      <c r="D44" s="407"/>
      <c r="E44" s="406"/>
      <c r="F44" s="538"/>
    </row>
    <row r="45" spans="1:6" ht="53.25" customHeight="1">
      <c r="A45" s="671"/>
      <c r="B45" s="402" t="s">
        <v>223</v>
      </c>
      <c r="C45" s="520"/>
      <c r="D45" s="304"/>
      <c r="E45" s="304"/>
      <c r="F45" s="536"/>
    </row>
    <row r="46" spans="1:6" ht="62.5">
      <c r="A46" s="671"/>
      <c r="B46" s="405" t="s">
        <v>222</v>
      </c>
      <c r="C46" s="520"/>
      <c r="D46" s="304"/>
      <c r="E46" s="304"/>
      <c r="F46" s="536"/>
    </row>
    <row r="47" spans="1:6" ht="13">
      <c r="A47" s="671"/>
      <c r="B47" s="402"/>
      <c r="C47" s="520"/>
      <c r="D47" s="304"/>
      <c r="E47" s="304"/>
      <c r="F47" s="536"/>
    </row>
    <row r="48" spans="1:6">
      <c r="A48" s="676" t="s">
        <v>251</v>
      </c>
      <c r="B48" s="404" t="s">
        <v>221</v>
      </c>
      <c r="C48" s="400" t="s">
        <v>30</v>
      </c>
      <c r="D48" s="403">
        <v>1800</v>
      </c>
      <c r="E48" s="403"/>
      <c r="F48" s="536"/>
    </row>
    <row r="49" spans="1:6" ht="13">
      <c r="A49" s="671"/>
      <c r="B49" s="402"/>
      <c r="C49" s="520"/>
      <c r="D49" s="304"/>
      <c r="E49" s="304"/>
      <c r="F49" s="536"/>
    </row>
    <row r="50" spans="1:6">
      <c r="A50" s="676" t="s">
        <v>252</v>
      </c>
      <c r="B50" s="401" t="s">
        <v>220</v>
      </c>
      <c r="C50" s="400" t="s">
        <v>30</v>
      </c>
      <c r="D50" s="391">
        <v>500</v>
      </c>
      <c r="E50" s="386"/>
      <c r="F50" s="536"/>
    </row>
    <row r="51" spans="1:6">
      <c r="A51" s="671"/>
      <c r="B51" s="401"/>
      <c r="C51" s="520"/>
      <c r="D51" s="391"/>
      <c r="E51" s="386"/>
      <c r="F51" s="536"/>
    </row>
    <row r="52" spans="1:6" ht="14.5">
      <c r="A52" s="676" t="s">
        <v>253</v>
      </c>
      <c r="B52" s="401" t="s">
        <v>121</v>
      </c>
      <c r="C52" s="400" t="s">
        <v>219</v>
      </c>
      <c r="D52" s="391">
        <f>45/2</f>
        <v>22.5</v>
      </c>
      <c r="E52" s="386"/>
      <c r="F52" s="536"/>
    </row>
    <row r="53" spans="1:6">
      <c r="A53" s="671"/>
      <c r="B53" s="401"/>
      <c r="C53" s="400"/>
      <c r="D53" s="391"/>
      <c r="E53" s="386"/>
      <c r="F53" s="536"/>
    </row>
    <row r="54" spans="1:6" ht="14.5">
      <c r="A54" s="676" t="s">
        <v>254</v>
      </c>
      <c r="B54" s="401" t="s">
        <v>108</v>
      </c>
      <c r="C54" s="400" t="s">
        <v>219</v>
      </c>
      <c r="D54" s="391">
        <f>80/2</f>
        <v>40</v>
      </c>
      <c r="E54" s="386"/>
      <c r="F54" s="536"/>
    </row>
    <row r="55" spans="1:6">
      <c r="A55" s="671"/>
      <c r="B55" s="399"/>
      <c r="C55" s="520"/>
      <c r="D55" s="304"/>
      <c r="E55" s="304"/>
      <c r="F55" s="536"/>
    </row>
    <row r="56" spans="1:6" ht="13">
      <c r="A56" s="671"/>
      <c r="B56" s="384" t="s">
        <v>218</v>
      </c>
      <c r="C56" s="520"/>
      <c r="D56" s="304"/>
      <c r="E56" s="304"/>
      <c r="F56" s="536"/>
    </row>
    <row r="57" spans="1:6" ht="37.5">
      <c r="A57" s="671"/>
      <c r="B57" s="294" t="s">
        <v>217</v>
      </c>
      <c r="C57" s="520"/>
      <c r="D57" s="304"/>
      <c r="E57" s="304"/>
      <c r="F57" s="536"/>
    </row>
    <row r="58" spans="1:6">
      <c r="A58" s="671"/>
      <c r="B58" s="294"/>
      <c r="C58" s="520"/>
      <c r="D58" s="304"/>
      <c r="E58" s="304"/>
      <c r="F58" s="536"/>
    </row>
    <row r="59" spans="1:6" ht="13">
      <c r="A59" s="671"/>
      <c r="B59" s="293" t="s">
        <v>216</v>
      </c>
      <c r="C59" s="520"/>
      <c r="D59" s="304"/>
      <c r="E59" s="304"/>
      <c r="F59" s="536"/>
    </row>
    <row r="60" spans="1:6">
      <c r="A60" s="671"/>
      <c r="B60" s="296"/>
      <c r="C60" s="520"/>
      <c r="D60" s="304"/>
      <c r="E60" s="398"/>
      <c r="F60" s="536"/>
    </row>
    <row r="61" spans="1:6" s="395" customFormat="1">
      <c r="A61" s="677" t="s">
        <v>255</v>
      </c>
      <c r="B61" s="294" t="s">
        <v>215</v>
      </c>
      <c r="C61" s="202" t="s">
        <v>200</v>
      </c>
      <c r="D61" s="397">
        <v>3</v>
      </c>
      <c r="E61" s="396"/>
      <c r="F61" s="536"/>
    </row>
    <row r="62" spans="1:6" s="395" customFormat="1">
      <c r="A62" s="678"/>
      <c r="B62" s="294"/>
      <c r="C62" s="202"/>
      <c r="D62" s="397"/>
      <c r="E62" s="396"/>
      <c r="F62" s="537"/>
    </row>
    <row r="63" spans="1:6" s="395" customFormat="1">
      <c r="A63" s="677" t="s">
        <v>256</v>
      </c>
      <c r="B63" s="294" t="s">
        <v>214</v>
      </c>
      <c r="C63" s="202" t="str">
        <f>C61</f>
        <v>nr</v>
      </c>
      <c r="D63" s="397">
        <v>4</v>
      </c>
      <c r="E63" s="396"/>
      <c r="F63" s="536"/>
    </row>
    <row r="64" spans="1:6" s="395" customFormat="1" ht="13">
      <c r="A64" s="678"/>
      <c r="B64" s="293"/>
      <c r="C64" s="202"/>
      <c r="D64" s="397"/>
      <c r="E64" s="396"/>
      <c r="F64" s="537"/>
    </row>
    <row r="65" spans="1:6" s="354" customFormat="1" ht="13">
      <c r="A65" s="671"/>
      <c r="B65" s="394" t="s">
        <v>213</v>
      </c>
      <c r="C65" s="351"/>
      <c r="D65" s="350"/>
      <c r="E65" s="375"/>
      <c r="F65" s="349"/>
    </row>
    <row r="66" spans="1:6" s="354" customFormat="1" ht="13">
      <c r="A66" s="671"/>
      <c r="B66" s="394"/>
      <c r="C66" s="351"/>
      <c r="D66" s="350"/>
      <c r="E66" s="375"/>
      <c r="F66" s="349"/>
    </row>
    <row r="67" spans="1:6" s="354" customFormat="1">
      <c r="A67" s="679" t="s">
        <v>257</v>
      </c>
      <c r="B67" s="388" t="s">
        <v>212</v>
      </c>
      <c r="C67" s="202" t="s">
        <v>200</v>
      </c>
      <c r="D67" s="393">
        <v>3</v>
      </c>
      <c r="E67" s="375"/>
      <c r="F67" s="536"/>
    </row>
    <row r="68" spans="1:6" s="354" customFormat="1">
      <c r="A68" s="671"/>
      <c r="B68" s="388"/>
      <c r="C68" s="351"/>
      <c r="D68" s="391"/>
      <c r="E68" s="375"/>
      <c r="F68" s="349"/>
    </row>
    <row r="69" spans="1:6" s="354" customFormat="1" ht="25">
      <c r="A69" s="679" t="s">
        <v>258</v>
      </c>
      <c r="B69" s="388" t="s">
        <v>211</v>
      </c>
      <c r="C69" s="651" t="s">
        <v>200</v>
      </c>
      <c r="D69" s="391">
        <v>3</v>
      </c>
      <c r="E69" s="375"/>
      <c r="F69" s="650"/>
    </row>
    <row r="70" spans="1:6" s="354" customFormat="1">
      <c r="A70" s="671"/>
      <c r="B70" s="388"/>
      <c r="C70" s="351"/>
      <c r="D70" s="391"/>
      <c r="E70" s="375"/>
      <c r="F70" s="349"/>
    </row>
    <row r="71" spans="1:6" s="354" customFormat="1">
      <c r="A71" s="679" t="s">
        <v>259</v>
      </c>
      <c r="B71" s="352" t="s">
        <v>210</v>
      </c>
      <c r="C71" s="202" t="s">
        <v>200</v>
      </c>
      <c r="D71" s="376">
        <v>1</v>
      </c>
      <c r="E71" s="375"/>
      <c r="F71" s="650"/>
    </row>
    <row r="72" spans="1:6" s="354" customFormat="1" ht="13">
      <c r="A72" s="671"/>
      <c r="B72" s="380"/>
      <c r="C72" s="351"/>
      <c r="D72" s="350"/>
      <c r="E72" s="375"/>
      <c r="F72" s="349"/>
    </row>
    <row r="73" spans="1:6" s="354" customFormat="1" ht="13">
      <c r="A73" s="671"/>
      <c r="B73" s="389" t="s">
        <v>130</v>
      </c>
      <c r="C73" s="351"/>
      <c r="D73" s="350"/>
      <c r="E73" s="375"/>
      <c r="F73" s="349"/>
    </row>
    <row r="74" spans="1:6" s="354" customFormat="1">
      <c r="A74" s="679" t="s">
        <v>260</v>
      </c>
      <c r="B74" s="388" t="s">
        <v>209</v>
      </c>
      <c r="C74" s="202" t="s">
        <v>200</v>
      </c>
      <c r="D74" s="387">
        <v>2</v>
      </c>
      <c r="E74" s="375"/>
      <c r="F74" s="650"/>
    </row>
    <row r="75" spans="1:6" s="354" customFormat="1">
      <c r="A75" s="671"/>
      <c r="B75" s="388"/>
      <c r="C75" s="351"/>
      <c r="D75" s="387"/>
      <c r="E75" s="386"/>
      <c r="F75" s="349"/>
    </row>
    <row r="76" spans="1:6" s="354" customFormat="1" ht="13">
      <c r="A76" s="671"/>
      <c r="B76" s="385" t="s">
        <v>41</v>
      </c>
      <c r="C76" s="351"/>
      <c r="D76" s="350"/>
      <c r="E76" s="350"/>
      <c r="F76" s="349"/>
    </row>
    <row r="77" spans="1:6" s="354" customFormat="1">
      <c r="A77" s="679" t="s">
        <v>261</v>
      </c>
      <c r="B77" s="352" t="s">
        <v>208</v>
      </c>
      <c r="C77" s="202" t="s">
        <v>200</v>
      </c>
      <c r="D77" s="376">
        <v>6</v>
      </c>
      <c r="E77" s="375"/>
      <c r="F77" s="650"/>
    </row>
    <row r="78" spans="1:6" s="354" customFormat="1">
      <c r="A78" s="671"/>
      <c r="B78" s="352"/>
      <c r="C78" s="351"/>
      <c r="D78" s="376"/>
      <c r="E78" s="375"/>
      <c r="F78" s="349"/>
    </row>
    <row r="79" spans="1:6" s="354" customFormat="1">
      <c r="A79" s="679" t="s">
        <v>262</v>
      </c>
      <c r="B79" s="352" t="s">
        <v>205</v>
      </c>
      <c r="C79" s="202" t="s">
        <v>200</v>
      </c>
      <c r="D79" s="376">
        <v>4</v>
      </c>
      <c r="E79" s="375"/>
      <c r="F79" s="650"/>
    </row>
    <row r="80" spans="1:6" s="354" customFormat="1">
      <c r="A80" s="671"/>
      <c r="B80" s="352"/>
      <c r="C80" s="351"/>
      <c r="D80" s="376"/>
      <c r="E80" s="375"/>
      <c r="F80" s="349"/>
    </row>
    <row r="81" spans="1:6" s="354" customFormat="1" ht="13">
      <c r="A81" s="671"/>
      <c r="B81" s="384" t="s">
        <v>207</v>
      </c>
      <c r="C81" s="202"/>
      <c r="D81" s="379"/>
      <c r="E81" s="305"/>
      <c r="F81" s="349"/>
    </row>
    <row r="82" spans="1:6" s="354" customFormat="1" ht="14">
      <c r="A82" s="679" t="s">
        <v>263</v>
      </c>
      <c r="B82" s="401" t="s">
        <v>206</v>
      </c>
      <c r="C82" s="202" t="s">
        <v>200</v>
      </c>
      <c r="D82" s="382">
        <v>6</v>
      </c>
      <c r="E82" s="375"/>
      <c r="F82" s="650"/>
    </row>
    <row r="83" spans="1:6" s="354" customFormat="1" ht="14">
      <c r="A83" s="673"/>
      <c r="B83" s="643"/>
      <c r="C83" s="646"/>
      <c r="D83" s="645"/>
      <c r="E83" s="375"/>
      <c r="F83" s="381"/>
    </row>
    <row r="84" spans="1:6" s="354" customFormat="1" ht="14">
      <c r="A84" s="680" t="s">
        <v>264</v>
      </c>
      <c r="B84" s="352" t="s">
        <v>205</v>
      </c>
      <c r="C84" s="646" t="s">
        <v>200</v>
      </c>
      <c r="D84" s="382">
        <v>4</v>
      </c>
      <c r="E84" s="375"/>
      <c r="F84" s="650"/>
    </row>
    <row r="85" spans="1:6" s="354" customFormat="1" ht="14">
      <c r="A85" s="680"/>
      <c r="B85" s="352"/>
      <c r="C85" s="383"/>
      <c r="D85" s="382"/>
      <c r="E85" s="642"/>
      <c r="F85" s="381"/>
    </row>
    <row r="86" spans="1:6" s="354" customFormat="1" ht="14">
      <c r="A86" s="680"/>
      <c r="B86" s="352"/>
      <c r="C86" s="383"/>
      <c r="D86" s="382"/>
      <c r="E86" s="642"/>
      <c r="F86" s="381"/>
    </row>
    <row r="87" spans="1:6" s="354" customFormat="1" ht="14">
      <c r="A87" s="680"/>
      <c r="B87" s="352"/>
      <c r="C87" s="383"/>
      <c r="D87" s="382"/>
      <c r="E87" s="642"/>
      <c r="F87" s="381"/>
    </row>
    <row r="88" spans="1:6" s="354" customFormat="1" ht="14">
      <c r="A88" s="680"/>
      <c r="B88" s="352"/>
      <c r="C88" s="383"/>
      <c r="D88" s="382"/>
      <c r="E88" s="642"/>
      <c r="F88" s="381"/>
    </row>
    <row r="89" spans="1:6" s="354" customFormat="1" ht="14">
      <c r="A89" s="680"/>
      <c r="B89" s="352"/>
      <c r="C89" s="383"/>
      <c r="D89" s="382"/>
      <c r="E89" s="642"/>
      <c r="F89" s="381"/>
    </row>
    <row r="90" spans="1:6" s="354" customFormat="1" ht="14.5" thickBot="1">
      <c r="A90" s="681"/>
      <c r="B90" s="644"/>
      <c r="C90" s="647"/>
      <c r="D90" s="648"/>
      <c r="E90" s="642"/>
      <c r="F90" s="381"/>
    </row>
    <row r="91" spans="1:6" ht="19.5" customHeight="1" thickBot="1">
      <c r="A91" s="682"/>
      <c r="B91" s="348" t="s">
        <v>27</v>
      </c>
      <c r="C91" s="347"/>
      <c r="D91" s="346"/>
      <c r="E91" s="345"/>
      <c r="F91" s="649"/>
    </row>
    <row r="92" spans="1:6" ht="13" thickBot="1">
      <c r="A92" s="658"/>
      <c r="D92" s="339"/>
      <c r="E92" s="339"/>
      <c r="F92" s="529"/>
    </row>
    <row r="93" spans="1:6" ht="27" thickTop="1" thickBot="1">
      <c r="A93" s="659" t="s">
        <v>24</v>
      </c>
      <c r="B93" s="6" t="s">
        <v>12</v>
      </c>
      <c r="C93" s="6" t="s">
        <v>13</v>
      </c>
      <c r="D93" s="7" t="s">
        <v>14</v>
      </c>
      <c r="E93" s="8" t="s">
        <v>19</v>
      </c>
      <c r="F93" s="531" t="s">
        <v>25</v>
      </c>
    </row>
    <row r="94" spans="1:6" s="354" customFormat="1" ht="13.5" thickTop="1">
      <c r="A94" s="671"/>
      <c r="B94" s="380"/>
      <c r="C94" s="202"/>
      <c r="D94" s="379"/>
      <c r="E94" s="305"/>
      <c r="F94" s="349"/>
    </row>
    <row r="95" spans="1:6" s="354" customFormat="1" ht="13">
      <c r="A95" s="671"/>
      <c r="B95" s="355" t="s">
        <v>142</v>
      </c>
      <c r="D95" s="350"/>
      <c r="E95" s="350"/>
      <c r="F95" s="349"/>
    </row>
    <row r="96" spans="1:6" s="354" customFormat="1">
      <c r="A96" s="679" t="s">
        <v>265</v>
      </c>
      <c r="B96" s="352" t="s">
        <v>204</v>
      </c>
      <c r="C96" s="202" t="s">
        <v>200</v>
      </c>
      <c r="D96" s="376">
        <v>2</v>
      </c>
      <c r="E96" s="375"/>
      <c r="F96" s="349"/>
    </row>
    <row r="97" spans="1:6" s="354" customFormat="1">
      <c r="A97" s="671"/>
      <c r="B97" s="352"/>
      <c r="C97" s="351"/>
      <c r="D97" s="376"/>
      <c r="E97" s="375"/>
      <c r="F97" s="349"/>
    </row>
    <row r="98" spans="1:6" s="354" customFormat="1">
      <c r="A98" s="679" t="s">
        <v>266</v>
      </c>
      <c r="B98" s="352" t="s">
        <v>203</v>
      </c>
      <c r="C98" s="202" t="s">
        <v>200</v>
      </c>
      <c r="D98" s="376">
        <v>2</v>
      </c>
      <c r="E98" s="375"/>
      <c r="F98" s="349"/>
    </row>
    <row r="99" spans="1:6" s="354" customFormat="1">
      <c r="A99" s="671"/>
      <c r="B99" s="352"/>
      <c r="C99" s="351"/>
      <c r="D99" s="376"/>
      <c r="E99" s="375"/>
      <c r="F99" s="349"/>
    </row>
    <row r="100" spans="1:6" s="354" customFormat="1">
      <c r="A100" s="679" t="s">
        <v>267</v>
      </c>
      <c r="B100" s="378" t="s">
        <v>202</v>
      </c>
      <c r="C100" s="202" t="s">
        <v>200</v>
      </c>
      <c r="D100" s="377">
        <v>6</v>
      </c>
      <c r="E100" s="375"/>
      <c r="F100" s="349"/>
    </row>
    <row r="101" spans="1:6" s="354" customFormat="1">
      <c r="A101" s="671"/>
      <c r="B101" s="352"/>
      <c r="C101" s="351"/>
      <c r="D101" s="376"/>
      <c r="E101" s="375"/>
      <c r="F101" s="349"/>
    </row>
    <row r="102" spans="1:6" s="354" customFormat="1">
      <c r="A102" s="679" t="s">
        <v>268</v>
      </c>
      <c r="B102" s="352" t="s">
        <v>201</v>
      </c>
      <c r="C102" s="202" t="s">
        <v>200</v>
      </c>
      <c r="D102" s="376">
        <v>2</v>
      </c>
      <c r="E102" s="375"/>
      <c r="F102" s="349"/>
    </row>
    <row r="103" spans="1:6" s="354" customFormat="1">
      <c r="A103" s="671"/>
      <c r="B103" s="352"/>
      <c r="C103" s="202"/>
      <c r="D103" s="376"/>
      <c r="E103" s="375"/>
      <c r="F103" s="349"/>
    </row>
    <row r="104" spans="1:6" s="354" customFormat="1">
      <c r="A104" s="679" t="s">
        <v>269</v>
      </c>
      <c r="B104" s="352" t="s">
        <v>199</v>
      </c>
      <c r="C104" s="202" t="s">
        <v>125</v>
      </c>
      <c r="D104" s="376">
        <v>1</v>
      </c>
      <c r="E104" s="375"/>
      <c r="F104" s="349"/>
    </row>
    <row r="105" spans="1:6" s="354" customFormat="1">
      <c r="A105" s="671"/>
      <c r="B105" s="352"/>
      <c r="C105" s="202"/>
      <c r="D105" s="376"/>
      <c r="E105" s="375"/>
      <c r="F105" s="349"/>
    </row>
    <row r="106" spans="1:6" s="354" customFormat="1">
      <c r="A106" s="679" t="s">
        <v>270</v>
      </c>
      <c r="B106" s="352" t="s">
        <v>198</v>
      </c>
      <c r="C106" s="202" t="s">
        <v>125</v>
      </c>
      <c r="D106" s="376">
        <v>2</v>
      </c>
      <c r="E106" s="375"/>
      <c r="F106" s="349"/>
    </row>
    <row r="107" spans="1:6" s="354" customFormat="1">
      <c r="A107" s="671"/>
      <c r="B107" s="352"/>
      <c r="C107" s="202"/>
      <c r="D107" s="376"/>
      <c r="E107" s="375"/>
      <c r="F107" s="349"/>
    </row>
    <row r="108" spans="1:6" s="354" customFormat="1" ht="13">
      <c r="A108" s="679"/>
      <c r="B108" s="355" t="s">
        <v>147</v>
      </c>
      <c r="C108" s="202"/>
      <c r="D108" s="376"/>
      <c r="E108" s="375"/>
      <c r="F108" s="349"/>
    </row>
    <row r="109" spans="1:6" s="354" customFormat="1">
      <c r="A109" s="679" t="s">
        <v>271</v>
      </c>
      <c r="B109" s="352" t="s">
        <v>197</v>
      </c>
      <c r="C109" s="202" t="s">
        <v>125</v>
      </c>
      <c r="D109" s="376">
        <v>3</v>
      </c>
      <c r="E109" s="375"/>
      <c r="F109" s="349"/>
    </row>
    <row r="110" spans="1:6" s="354" customFormat="1">
      <c r="A110" s="679"/>
      <c r="B110" s="352"/>
      <c r="C110" s="202"/>
      <c r="D110" s="376"/>
      <c r="E110" s="375"/>
      <c r="F110" s="349"/>
    </row>
    <row r="111" spans="1:6" s="354" customFormat="1" ht="13">
      <c r="A111" s="679"/>
      <c r="B111" s="355" t="s">
        <v>149</v>
      </c>
      <c r="C111" s="202"/>
      <c r="D111" s="376"/>
      <c r="E111" s="375"/>
      <c r="F111" s="349"/>
    </row>
    <row r="112" spans="1:6" s="354" customFormat="1">
      <c r="A112" s="679"/>
      <c r="B112" s="352"/>
      <c r="C112" s="202"/>
      <c r="D112" s="376"/>
      <c r="E112" s="375"/>
      <c r="F112" s="349"/>
    </row>
    <row r="113" spans="1:6" s="354" customFormat="1">
      <c r="A113" s="679" t="s">
        <v>272</v>
      </c>
      <c r="B113" s="352" t="s">
        <v>196</v>
      </c>
      <c r="C113" s="202" t="s">
        <v>125</v>
      </c>
      <c r="D113" s="376">
        <v>4</v>
      </c>
      <c r="E113" s="375"/>
      <c r="F113" s="349"/>
    </row>
    <row r="114" spans="1:6" s="354" customFormat="1">
      <c r="A114" s="679"/>
      <c r="B114" s="352"/>
      <c r="C114" s="202"/>
      <c r="D114" s="376"/>
      <c r="E114" s="375"/>
      <c r="F114" s="349"/>
    </row>
    <row r="115" spans="1:6" s="354" customFormat="1" ht="13">
      <c r="A115" s="679"/>
      <c r="B115" s="355" t="s">
        <v>151</v>
      </c>
      <c r="C115" s="202"/>
      <c r="D115" s="376"/>
      <c r="E115" s="375"/>
      <c r="F115" s="349"/>
    </row>
    <row r="116" spans="1:6" s="354" customFormat="1">
      <c r="A116" s="679" t="s">
        <v>273</v>
      </c>
      <c r="B116" s="352" t="s">
        <v>195</v>
      </c>
      <c r="C116" s="202" t="s">
        <v>125</v>
      </c>
      <c r="D116" s="376">
        <v>1</v>
      </c>
      <c r="E116" s="375"/>
      <c r="F116" s="349"/>
    </row>
    <row r="117" spans="1:6" s="354" customFormat="1">
      <c r="A117" s="679"/>
      <c r="B117" s="352"/>
      <c r="C117" s="202"/>
      <c r="D117" s="376"/>
      <c r="E117" s="375"/>
      <c r="F117" s="349"/>
    </row>
    <row r="118" spans="1:6" s="354" customFormat="1" ht="13">
      <c r="A118" s="683"/>
      <c r="B118" s="355" t="s">
        <v>194</v>
      </c>
      <c r="C118" s="373"/>
      <c r="D118" s="372"/>
      <c r="E118" s="375"/>
      <c r="F118" s="374"/>
    </row>
    <row r="119" spans="1:6" s="354" customFormat="1">
      <c r="A119" s="683" t="s">
        <v>274</v>
      </c>
      <c r="B119" s="352" t="s">
        <v>193</v>
      </c>
      <c r="C119" s="373" t="s">
        <v>125</v>
      </c>
      <c r="D119" s="372">
        <v>2</v>
      </c>
      <c r="E119" s="375"/>
      <c r="F119" s="349"/>
    </row>
    <row r="120" spans="1:6" s="354" customFormat="1">
      <c r="A120" s="683"/>
      <c r="B120" s="352"/>
      <c r="C120" s="373"/>
      <c r="D120" s="372"/>
      <c r="E120" s="375"/>
      <c r="F120" s="349"/>
    </row>
    <row r="121" spans="1:6" s="354" customFormat="1">
      <c r="A121" s="683" t="s">
        <v>279</v>
      </c>
      <c r="B121" s="352" t="s">
        <v>192</v>
      </c>
      <c r="C121" s="373" t="s">
        <v>125</v>
      </c>
      <c r="D121" s="372">
        <v>7</v>
      </c>
      <c r="E121" s="375"/>
      <c r="F121" s="349"/>
    </row>
    <row r="122" spans="1:6" s="354" customFormat="1">
      <c r="A122" s="684"/>
      <c r="B122" s="352"/>
      <c r="C122" s="373"/>
      <c r="D122" s="372"/>
      <c r="E122" s="371"/>
      <c r="F122" s="374"/>
    </row>
    <row r="123" spans="1:6" s="354" customFormat="1" ht="13">
      <c r="A123" s="671"/>
      <c r="B123" s="355" t="s">
        <v>191</v>
      </c>
      <c r="C123" s="351"/>
      <c r="D123" s="350"/>
      <c r="E123" s="371"/>
      <c r="F123" s="374"/>
    </row>
    <row r="124" spans="1:6" s="354" customFormat="1">
      <c r="A124" s="671"/>
      <c r="B124" s="352"/>
      <c r="C124" s="351"/>
      <c r="D124" s="350"/>
      <c r="E124" s="371"/>
      <c r="F124" s="374"/>
    </row>
    <row r="125" spans="1:6" s="354" customFormat="1">
      <c r="A125" s="683" t="s">
        <v>376</v>
      </c>
      <c r="B125" s="352" t="s">
        <v>190</v>
      </c>
      <c r="C125" s="351" t="s">
        <v>135</v>
      </c>
      <c r="D125" s="350">
        <v>3</v>
      </c>
      <c r="E125" s="371"/>
      <c r="F125" s="349"/>
    </row>
    <row r="126" spans="1:6" s="354" customFormat="1">
      <c r="A126" s="671"/>
      <c r="B126" s="352"/>
      <c r="C126" s="351"/>
      <c r="D126" s="350"/>
      <c r="E126" s="371"/>
      <c r="F126" s="374"/>
    </row>
    <row r="127" spans="1:6" s="354" customFormat="1">
      <c r="A127" s="683" t="s">
        <v>377</v>
      </c>
      <c r="B127" s="352" t="s">
        <v>189</v>
      </c>
      <c r="C127" s="351" t="s">
        <v>175</v>
      </c>
      <c r="D127" s="350">
        <v>3</v>
      </c>
      <c r="E127" s="371"/>
      <c r="F127" s="349"/>
    </row>
    <row r="128" spans="1:6" s="354" customFormat="1">
      <c r="A128" s="671"/>
      <c r="B128" s="352"/>
      <c r="C128" s="351"/>
      <c r="D128" s="350"/>
      <c r="E128" s="371"/>
      <c r="F128" s="374"/>
    </row>
    <row r="129" spans="1:6" s="354" customFormat="1">
      <c r="A129" s="683" t="s">
        <v>378</v>
      </c>
      <c r="B129" s="352" t="s">
        <v>177</v>
      </c>
      <c r="C129" s="351" t="s">
        <v>175</v>
      </c>
      <c r="D129" s="350">
        <v>3</v>
      </c>
      <c r="E129" s="371"/>
      <c r="F129" s="349"/>
    </row>
    <row r="130" spans="1:6" s="354" customFormat="1">
      <c r="A130" s="671"/>
      <c r="B130" s="643"/>
      <c r="C130" s="351"/>
      <c r="D130" s="350"/>
      <c r="E130" s="375"/>
      <c r="F130" s="374"/>
    </row>
    <row r="131" spans="1:6" s="354" customFormat="1">
      <c r="A131" s="683" t="s">
        <v>379</v>
      </c>
      <c r="B131" s="643" t="s">
        <v>176</v>
      </c>
      <c r="C131" s="351" t="s">
        <v>175</v>
      </c>
      <c r="D131" s="350">
        <v>3</v>
      </c>
      <c r="E131" s="375"/>
      <c r="F131" s="349"/>
    </row>
    <row r="132" spans="1:6" s="354" customFormat="1">
      <c r="A132" s="680"/>
      <c r="B132" s="352"/>
      <c r="C132" s="351"/>
      <c r="D132" s="350"/>
      <c r="E132" s="375"/>
      <c r="F132" s="372"/>
    </row>
    <row r="133" spans="1:6" s="354" customFormat="1">
      <c r="A133" s="680"/>
      <c r="B133" s="352"/>
      <c r="C133" s="351"/>
      <c r="D133" s="350"/>
      <c r="E133" s="375"/>
      <c r="F133" s="372"/>
    </row>
    <row r="134" spans="1:6" s="354" customFormat="1">
      <c r="A134" s="680"/>
      <c r="B134" s="352"/>
      <c r="C134" s="351"/>
      <c r="D134" s="350"/>
      <c r="E134" s="375"/>
      <c r="F134" s="372"/>
    </row>
    <row r="135" spans="1:6" s="354" customFormat="1">
      <c r="A135" s="680"/>
      <c r="B135" s="352"/>
      <c r="C135" s="351"/>
      <c r="D135" s="350"/>
      <c r="E135" s="375"/>
      <c r="F135" s="372"/>
    </row>
    <row r="136" spans="1:6" s="354" customFormat="1">
      <c r="A136" s="680"/>
      <c r="B136" s="352"/>
      <c r="C136" s="351"/>
      <c r="D136" s="350"/>
      <c r="E136" s="375"/>
      <c r="F136" s="372"/>
    </row>
    <row r="137" spans="1:6" s="354" customFormat="1">
      <c r="A137" s="680"/>
      <c r="B137" s="352"/>
      <c r="C137" s="351"/>
      <c r="D137" s="350"/>
      <c r="E137" s="375"/>
      <c r="F137" s="372"/>
    </row>
    <row r="138" spans="1:6" s="354" customFormat="1">
      <c r="A138" s="680"/>
      <c r="B138" s="352"/>
      <c r="C138" s="351"/>
      <c r="D138" s="350"/>
      <c r="E138" s="375"/>
      <c r="F138" s="372"/>
    </row>
    <row r="139" spans="1:6" s="354" customFormat="1">
      <c r="A139" s="680"/>
      <c r="B139" s="352"/>
      <c r="C139" s="351"/>
      <c r="D139" s="350"/>
      <c r="E139" s="375"/>
      <c r="F139" s="372"/>
    </row>
    <row r="140" spans="1:6" s="354" customFormat="1">
      <c r="A140" s="680"/>
      <c r="B140" s="352"/>
      <c r="C140" s="351"/>
      <c r="D140" s="350"/>
      <c r="E140" s="375"/>
      <c r="F140" s="372"/>
    </row>
    <row r="141" spans="1:6" s="354" customFormat="1">
      <c r="A141" s="680"/>
      <c r="B141" s="352"/>
      <c r="C141" s="351"/>
      <c r="D141" s="350"/>
      <c r="E141" s="375"/>
      <c r="F141" s="372"/>
    </row>
    <row r="142" spans="1:6" s="354" customFormat="1">
      <c r="A142" s="680"/>
      <c r="B142" s="352"/>
      <c r="C142" s="351"/>
      <c r="D142" s="350"/>
      <c r="E142" s="375"/>
      <c r="F142" s="372"/>
    </row>
    <row r="143" spans="1:6" s="354" customFormat="1">
      <c r="A143" s="680"/>
      <c r="B143" s="352"/>
      <c r="C143" s="351"/>
      <c r="D143" s="350"/>
      <c r="E143" s="375"/>
      <c r="F143" s="372"/>
    </row>
    <row r="144" spans="1:6" s="354" customFormat="1">
      <c r="A144" s="680"/>
      <c r="B144" s="352"/>
      <c r="C144" s="351"/>
      <c r="D144" s="350"/>
      <c r="E144" s="375"/>
      <c r="F144" s="372"/>
    </row>
    <row r="145" spans="1:6" s="354" customFormat="1">
      <c r="A145" s="680"/>
      <c r="B145" s="352"/>
      <c r="C145" s="351"/>
      <c r="D145" s="350"/>
      <c r="E145" s="375"/>
      <c r="F145" s="372"/>
    </row>
    <row r="146" spans="1:6" s="354" customFormat="1">
      <c r="A146" s="680"/>
      <c r="B146" s="352"/>
      <c r="C146" s="351"/>
      <c r="D146" s="350"/>
      <c r="E146" s="375"/>
      <c r="F146" s="372"/>
    </row>
    <row r="147" spans="1:6" s="354" customFormat="1">
      <c r="A147" s="680"/>
      <c r="B147" s="352"/>
      <c r="C147" s="351"/>
      <c r="D147" s="350"/>
      <c r="E147" s="375"/>
      <c r="F147" s="372"/>
    </row>
    <row r="148" spans="1:6" s="354" customFormat="1">
      <c r="A148" s="680"/>
      <c r="B148" s="352"/>
      <c r="C148" s="351"/>
      <c r="D148" s="350"/>
      <c r="E148" s="375"/>
      <c r="F148" s="372"/>
    </row>
    <row r="149" spans="1:6" s="354" customFormat="1">
      <c r="A149" s="680"/>
      <c r="B149" s="352"/>
      <c r="C149" s="351"/>
      <c r="D149" s="350"/>
      <c r="E149" s="375"/>
      <c r="F149" s="372"/>
    </row>
    <row r="150" spans="1:6" s="354" customFormat="1">
      <c r="A150" s="680"/>
      <c r="B150" s="352"/>
      <c r="C150" s="351"/>
      <c r="D150" s="350"/>
      <c r="E150" s="375"/>
      <c r="F150" s="372"/>
    </row>
    <row r="151" spans="1:6" s="354" customFormat="1">
      <c r="A151" s="680"/>
      <c r="B151" s="352"/>
      <c r="C151" s="351"/>
      <c r="D151" s="350"/>
      <c r="E151" s="375"/>
      <c r="F151" s="372"/>
    </row>
    <row r="152" spans="1:6" s="354" customFormat="1">
      <c r="A152" s="680"/>
      <c r="B152" s="352"/>
      <c r="C152" s="351"/>
      <c r="D152" s="350"/>
      <c r="E152" s="375"/>
      <c r="F152" s="372"/>
    </row>
    <row r="153" spans="1:6" s="354" customFormat="1" ht="13" thickBot="1">
      <c r="A153" s="685"/>
      <c r="B153" s="653"/>
      <c r="C153" s="654"/>
      <c r="D153" s="655"/>
      <c r="E153" s="656"/>
      <c r="F153" s="657"/>
    </row>
    <row r="154" spans="1:6" ht="13" thickTop="1">
      <c r="A154" s="686"/>
      <c r="B154" s="370"/>
      <c r="C154" s="369"/>
      <c r="D154" s="368"/>
      <c r="E154" s="367"/>
      <c r="F154" s="534"/>
    </row>
    <row r="155" spans="1:6" ht="13">
      <c r="A155" s="687"/>
      <c r="B155" s="366" t="s">
        <v>27</v>
      </c>
      <c r="C155" s="365"/>
      <c r="D155" s="364"/>
      <c r="E155" s="363"/>
      <c r="F155" s="652"/>
    </row>
    <row r="156" spans="1:6" ht="13" thickBot="1">
      <c r="A156" s="688"/>
      <c r="B156" s="318"/>
      <c r="C156" s="317"/>
      <c r="D156" s="316"/>
      <c r="E156" s="315"/>
      <c r="F156" s="539"/>
    </row>
    <row r="157" spans="1:6" ht="14" customHeight="1" thickTop="1" thickBot="1">
      <c r="A157" s="734" t="s">
        <v>318</v>
      </c>
      <c r="B157" s="735"/>
      <c r="C157" s="735"/>
      <c r="D157" s="735"/>
      <c r="E157" s="735"/>
      <c r="F157" s="736"/>
    </row>
    <row r="158" spans="1:6" ht="27" thickTop="1" thickBot="1">
      <c r="A158" s="689" t="s">
        <v>24</v>
      </c>
      <c r="B158" s="362" t="s">
        <v>12</v>
      </c>
      <c r="C158" s="361" t="s">
        <v>13</v>
      </c>
      <c r="D158" s="360" t="s">
        <v>14</v>
      </c>
      <c r="E158" s="359" t="s">
        <v>19</v>
      </c>
      <c r="F158" s="540" t="s">
        <v>25</v>
      </c>
    </row>
    <row r="159" spans="1:6" ht="13.5" thickTop="1">
      <c r="A159" s="675"/>
      <c r="B159" s="284" t="s">
        <v>174</v>
      </c>
      <c r="C159" s="518"/>
      <c r="D159" s="357"/>
      <c r="E159" s="356"/>
      <c r="F159" s="541"/>
    </row>
    <row r="160" spans="1:6" ht="13">
      <c r="A160" s="675"/>
      <c r="B160" s="283"/>
      <c r="C160" s="518"/>
      <c r="D160" s="357"/>
      <c r="E160" s="356"/>
      <c r="F160" s="541"/>
    </row>
    <row r="161" spans="1:6" ht="26">
      <c r="A161" s="675"/>
      <c r="B161" s="282" t="s">
        <v>173</v>
      </c>
      <c r="C161" s="518"/>
      <c r="D161" s="357"/>
      <c r="E161" s="356"/>
      <c r="F161" s="541"/>
    </row>
    <row r="162" spans="1:6" ht="26">
      <c r="A162" s="675"/>
      <c r="B162" s="282" t="s">
        <v>172</v>
      </c>
      <c r="C162" s="518"/>
      <c r="D162" s="357"/>
      <c r="E162" s="356"/>
      <c r="F162" s="541"/>
    </row>
    <row r="163" spans="1:6" ht="169">
      <c r="A163" s="675"/>
      <c r="B163" s="281" t="s">
        <v>171</v>
      </c>
      <c r="C163" s="518"/>
      <c r="D163" s="357"/>
      <c r="E163" s="356"/>
      <c r="F163" s="541"/>
    </row>
    <row r="164" spans="1:6" ht="13">
      <c r="A164" s="675"/>
      <c r="B164" s="358"/>
      <c r="C164" s="518"/>
      <c r="D164" s="357"/>
      <c r="E164" s="356"/>
      <c r="F164" s="541"/>
    </row>
    <row r="165" spans="1:6" s="354" customFormat="1" ht="62.5">
      <c r="A165" s="679" t="s">
        <v>280</v>
      </c>
      <c r="B165" s="352" t="s">
        <v>155</v>
      </c>
      <c r="C165" s="696" t="s">
        <v>135</v>
      </c>
      <c r="D165" s="697">
        <v>7</v>
      </c>
      <c r="E165" s="697"/>
      <c r="F165" s="640"/>
    </row>
    <row r="166" spans="1:6" s="354" customFormat="1">
      <c r="A166" s="671"/>
      <c r="B166" s="352"/>
      <c r="C166" s="351"/>
      <c r="D166" s="350"/>
      <c r="E166" s="350"/>
      <c r="F166" s="349"/>
    </row>
    <row r="167" spans="1:6" s="354" customFormat="1">
      <c r="A167" s="679" t="s">
        <v>281</v>
      </c>
      <c r="B167" s="352" t="s">
        <v>188</v>
      </c>
      <c r="C167" s="351" t="s">
        <v>135</v>
      </c>
      <c r="D167" s="350">
        <v>1</v>
      </c>
      <c r="E167" s="350"/>
      <c r="F167" s="349"/>
    </row>
    <row r="168" spans="1:6" s="354" customFormat="1">
      <c r="A168" s="671"/>
      <c r="B168" s="352"/>
      <c r="C168" s="351"/>
      <c r="D168" s="350"/>
      <c r="E168" s="350"/>
      <c r="F168" s="349"/>
    </row>
    <row r="169" spans="1:6" s="354" customFormat="1" ht="13">
      <c r="A169" s="671"/>
      <c r="B169" s="355" t="s">
        <v>187</v>
      </c>
      <c r="C169" s="351"/>
      <c r="D169" s="350"/>
      <c r="E169" s="350"/>
      <c r="F169" s="349"/>
    </row>
    <row r="170" spans="1:6" s="354" customFormat="1">
      <c r="A170" s="671"/>
      <c r="B170" s="352"/>
      <c r="C170" s="351"/>
      <c r="D170" s="350"/>
      <c r="E170" s="350"/>
      <c r="F170" s="349"/>
    </row>
    <row r="171" spans="1:6" s="354" customFormat="1" ht="25">
      <c r="A171" s="677" t="s">
        <v>275</v>
      </c>
      <c r="B171" s="352" t="s">
        <v>354</v>
      </c>
      <c r="C171" s="351" t="s">
        <v>30</v>
      </c>
      <c r="D171" s="350">
        <f>6*15</f>
        <v>90</v>
      </c>
      <c r="E171" s="350"/>
      <c r="F171" s="349"/>
    </row>
    <row r="172" spans="1:6" s="354" customFormat="1">
      <c r="A172" s="671"/>
      <c r="B172" s="352"/>
      <c r="C172" s="351"/>
      <c r="D172" s="350"/>
      <c r="E172" s="350"/>
      <c r="F172" s="349"/>
    </row>
    <row r="173" spans="1:6" s="354" customFormat="1" ht="25">
      <c r="A173" s="677" t="s">
        <v>276</v>
      </c>
      <c r="B173" s="352" t="s">
        <v>186</v>
      </c>
      <c r="C173" s="351" t="s">
        <v>30</v>
      </c>
      <c r="D173" s="350">
        <f>D171</f>
        <v>90</v>
      </c>
      <c r="E173" s="350"/>
      <c r="F173" s="349"/>
    </row>
    <row r="174" spans="1:6" s="354" customFormat="1">
      <c r="A174" s="671"/>
      <c r="B174" s="352"/>
      <c r="C174" s="351"/>
      <c r="D174" s="350"/>
      <c r="E174" s="350"/>
      <c r="F174" s="349"/>
    </row>
    <row r="175" spans="1:6" s="354" customFormat="1" ht="13">
      <c r="A175" s="671"/>
      <c r="B175" s="355" t="s">
        <v>358</v>
      </c>
      <c r="C175" s="351"/>
      <c r="D175" s="350"/>
      <c r="E175" s="350"/>
      <c r="F175" s="349"/>
    </row>
    <row r="176" spans="1:6" s="354" customFormat="1">
      <c r="A176" s="671"/>
      <c r="B176" s="352"/>
      <c r="C176" s="351"/>
      <c r="D176" s="350"/>
      <c r="E176" s="350"/>
      <c r="F176" s="349"/>
    </row>
    <row r="177" spans="1:6" s="354" customFormat="1" ht="50">
      <c r="A177" s="671"/>
      <c r="B177" s="352" t="s">
        <v>359</v>
      </c>
      <c r="C177" s="351"/>
      <c r="D177" s="350"/>
      <c r="E177" s="350"/>
      <c r="F177" s="349"/>
    </row>
    <row r="178" spans="1:6" s="354" customFormat="1">
      <c r="A178" s="671"/>
      <c r="B178" s="352"/>
      <c r="C178" s="351"/>
      <c r="D178" s="350"/>
      <c r="E178" s="350"/>
      <c r="F178" s="349"/>
    </row>
    <row r="179" spans="1:6" s="354" customFormat="1" ht="25">
      <c r="A179" s="677" t="s">
        <v>277</v>
      </c>
      <c r="B179" s="352" t="s">
        <v>361</v>
      </c>
      <c r="C179" s="509" t="s">
        <v>30</v>
      </c>
      <c r="D179" s="350">
        <v>150</v>
      </c>
      <c r="E179" s="350"/>
      <c r="F179" s="349"/>
    </row>
    <row r="180" spans="1:6" s="354" customFormat="1">
      <c r="A180" s="671"/>
      <c r="B180" s="352"/>
      <c r="C180" s="509"/>
      <c r="D180" s="350"/>
      <c r="E180" s="350"/>
      <c r="F180" s="349"/>
    </row>
    <row r="181" spans="1:6" s="354" customFormat="1" ht="25">
      <c r="A181" s="677" t="s">
        <v>278</v>
      </c>
      <c r="B181" s="352" t="s">
        <v>360</v>
      </c>
      <c r="C181" s="351" t="s">
        <v>30</v>
      </c>
      <c r="D181" s="350">
        <v>150</v>
      </c>
      <c r="E181" s="350"/>
      <c r="F181" s="349"/>
    </row>
    <row r="182" spans="1:6" s="354" customFormat="1">
      <c r="A182" s="671"/>
      <c r="B182" s="352"/>
      <c r="C182" s="351"/>
      <c r="D182" s="350"/>
      <c r="E182" s="350"/>
      <c r="F182" s="349"/>
    </row>
    <row r="183" spans="1:6" s="354" customFormat="1">
      <c r="A183" s="671"/>
      <c r="B183" s="352"/>
      <c r="C183" s="351"/>
      <c r="D183" s="350"/>
      <c r="E183" s="350"/>
      <c r="F183" s="349"/>
    </row>
    <row r="184" spans="1:6" s="354" customFormat="1" ht="13">
      <c r="A184" s="671"/>
      <c r="B184" s="355" t="s">
        <v>185</v>
      </c>
      <c r="C184" s="351"/>
      <c r="D184" s="350"/>
      <c r="E184" s="350"/>
      <c r="F184" s="349"/>
    </row>
    <row r="185" spans="1:6" s="354" customFormat="1">
      <c r="A185" s="671"/>
      <c r="B185" s="352"/>
      <c r="C185" s="351"/>
      <c r="D185" s="350"/>
      <c r="E185" s="350"/>
      <c r="F185" s="349"/>
    </row>
    <row r="186" spans="1:6" s="354" customFormat="1" ht="37.5">
      <c r="A186" s="679" t="s">
        <v>277</v>
      </c>
      <c r="B186" s="352" t="s">
        <v>184</v>
      </c>
      <c r="C186" s="351" t="s">
        <v>135</v>
      </c>
      <c r="D186" s="350">
        <f>ROUND(D11/300,0)</f>
        <v>8</v>
      </c>
      <c r="E186" s="350"/>
      <c r="F186" s="349"/>
    </row>
    <row r="187" spans="1:6">
      <c r="A187" s="671"/>
      <c r="B187" s="352"/>
      <c r="C187" s="351"/>
      <c r="D187" s="350"/>
      <c r="E187" s="350"/>
      <c r="F187" s="349"/>
    </row>
    <row r="188" spans="1:6">
      <c r="A188" s="671"/>
      <c r="B188" s="352"/>
      <c r="C188" s="351"/>
      <c r="D188" s="350"/>
      <c r="E188" s="350"/>
      <c r="F188" s="349"/>
    </row>
    <row r="189" spans="1:6">
      <c r="A189" s="671"/>
      <c r="B189" s="352"/>
      <c r="C189" s="351"/>
      <c r="D189" s="350"/>
      <c r="E189" s="350"/>
      <c r="F189" s="349"/>
    </row>
    <row r="190" spans="1:6" ht="13" thickBot="1">
      <c r="A190" s="671"/>
      <c r="B190" s="352"/>
      <c r="C190" s="351"/>
      <c r="D190" s="350"/>
      <c r="E190" s="350"/>
      <c r="F190" s="349"/>
    </row>
    <row r="191" spans="1:6" ht="22.5" customHeight="1" thickBot="1">
      <c r="A191" s="682"/>
      <c r="B191" s="348" t="s">
        <v>27</v>
      </c>
      <c r="C191" s="347"/>
      <c r="D191" s="346"/>
      <c r="E191" s="345"/>
      <c r="F191" s="649"/>
    </row>
    <row r="192" spans="1:6" ht="12.75" customHeight="1">
      <c r="A192" s="658"/>
      <c r="B192" s="343"/>
      <c r="C192" s="342"/>
      <c r="D192" s="341"/>
      <c r="E192" s="344"/>
      <c r="F192" s="542"/>
    </row>
    <row r="193" spans="1:9">
      <c r="A193" s="658"/>
      <c r="B193" s="343"/>
      <c r="C193" s="342"/>
      <c r="D193" s="341"/>
      <c r="E193" s="340"/>
      <c r="F193" s="542"/>
    </row>
    <row r="194" spans="1:9" ht="14.5" customHeight="1">
      <c r="A194" s="725" t="s">
        <v>318</v>
      </c>
      <c r="B194" s="726"/>
      <c r="C194" s="726"/>
      <c r="D194" s="726"/>
      <c r="E194" s="726"/>
      <c r="F194" s="727"/>
    </row>
    <row r="195" spans="1:9" ht="13" thickBot="1">
      <c r="A195" s="658"/>
      <c r="D195" s="339"/>
      <c r="E195" s="339"/>
      <c r="F195" s="529"/>
    </row>
    <row r="196" spans="1:9" ht="27" thickTop="1" thickBot="1">
      <c r="A196" s="659" t="s">
        <v>24</v>
      </c>
      <c r="B196" s="746" t="s">
        <v>12</v>
      </c>
      <c r="C196" s="747"/>
      <c r="D196" s="747"/>
      <c r="E196" s="748"/>
      <c r="F196" s="531" t="s">
        <v>28</v>
      </c>
    </row>
    <row r="197" spans="1:9" ht="13" customHeight="1" thickTop="1">
      <c r="A197" s="690"/>
      <c r="B197" s="758"/>
      <c r="C197" s="759"/>
      <c r="D197" s="759"/>
      <c r="E197" s="760"/>
      <c r="F197" s="544"/>
    </row>
    <row r="198" spans="1:9" ht="12.5" customHeight="1">
      <c r="A198" s="691"/>
      <c r="B198" s="752" t="s">
        <v>93</v>
      </c>
      <c r="C198" s="753"/>
      <c r="D198" s="753"/>
      <c r="E198" s="754"/>
      <c r="F198" s="546"/>
    </row>
    <row r="199" spans="1:9">
      <c r="A199" s="692"/>
      <c r="B199" s="755"/>
      <c r="C199" s="756"/>
      <c r="D199" s="756"/>
      <c r="E199" s="757"/>
      <c r="F199" s="310"/>
    </row>
    <row r="200" spans="1:9" ht="13">
      <c r="A200" s="692"/>
      <c r="B200" s="749" t="s">
        <v>21</v>
      </c>
      <c r="C200" s="750"/>
      <c r="D200" s="750"/>
      <c r="E200" s="751"/>
      <c r="F200" s="548"/>
    </row>
    <row r="201" spans="1:9">
      <c r="A201" s="692"/>
      <c r="B201" s="743"/>
      <c r="C201" s="744"/>
      <c r="D201" s="744"/>
      <c r="E201" s="745"/>
      <c r="F201" s="310"/>
    </row>
    <row r="202" spans="1:9" ht="13">
      <c r="A202" s="692"/>
      <c r="B202" s="749" t="s">
        <v>22</v>
      </c>
      <c r="C202" s="750"/>
      <c r="D202" s="750"/>
      <c r="E202" s="751"/>
      <c r="F202" s="548"/>
    </row>
    <row r="203" spans="1:9" ht="13">
      <c r="A203" s="692"/>
      <c r="B203" s="743"/>
      <c r="C203" s="744"/>
      <c r="D203" s="744"/>
      <c r="E203" s="745"/>
      <c r="F203" s="548"/>
    </row>
    <row r="204" spans="1:9" ht="13">
      <c r="A204" s="692"/>
      <c r="B204" s="749" t="s">
        <v>33</v>
      </c>
      <c r="C204" s="750"/>
      <c r="D204" s="750"/>
      <c r="E204" s="751"/>
      <c r="F204" s="548"/>
    </row>
    <row r="205" spans="1:9" ht="13">
      <c r="A205" s="692"/>
      <c r="B205" s="743"/>
      <c r="C205" s="744"/>
      <c r="D205" s="744"/>
      <c r="E205" s="745"/>
      <c r="F205" s="548"/>
      <c r="I205" s="332"/>
    </row>
    <row r="206" spans="1:9" ht="13">
      <c r="A206" s="692"/>
      <c r="B206" s="737" t="s">
        <v>183</v>
      </c>
      <c r="C206" s="738"/>
      <c r="D206" s="738"/>
      <c r="E206" s="739"/>
      <c r="F206" s="548"/>
    </row>
    <row r="207" spans="1:9" ht="13">
      <c r="A207" s="692"/>
      <c r="B207" s="743"/>
      <c r="C207" s="744"/>
      <c r="D207" s="744"/>
      <c r="E207" s="745"/>
      <c r="F207" s="548"/>
    </row>
    <row r="208" spans="1:9" ht="13.5" thickBot="1">
      <c r="A208" s="692"/>
      <c r="B208" s="740"/>
      <c r="C208" s="741"/>
      <c r="D208" s="741"/>
      <c r="E208" s="742"/>
      <c r="F208" s="548"/>
    </row>
    <row r="209" spans="1:6">
      <c r="A209" s="693"/>
      <c r="B209" s="329"/>
      <c r="C209" s="328"/>
      <c r="D209" s="327"/>
      <c r="E209" s="326"/>
      <c r="F209" s="325"/>
    </row>
    <row r="210" spans="1:6" ht="13.5" thickBot="1">
      <c r="A210" s="694"/>
      <c r="B210" s="323" t="s">
        <v>29</v>
      </c>
      <c r="C210" s="322"/>
      <c r="D210" s="321"/>
      <c r="E210" s="320"/>
      <c r="F210" s="319"/>
    </row>
    <row r="211" spans="1:6" ht="13" thickBot="1">
      <c r="A211" s="695"/>
      <c r="B211" s="550"/>
      <c r="C211" s="551"/>
      <c r="D211" s="552"/>
      <c r="E211" s="553"/>
      <c r="F211" s="554"/>
    </row>
  </sheetData>
  <mergeCells count="17">
    <mergeCell ref="B208:E208"/>
    <mergeCell ref="B207:E207"/>
    <mergeCell ref="B205:E205"/>
    <mergeCell ref="B196:E196"/>
    <mergeCell ref="B200:E200"/>
    <mergeCell ref="B198:E198"/>
    <mergeCell ref="B202:E202"/>
    <mergeCell ref="B201:E201"/>
    <mergeCell ref="B203:E203"/>
    <mergeCell ref="B199:E199"/>
    <mergeCell ref="B197:E197"/>
    <mergeCell ref="B204:E204"/>
    <mergeCell ref="A194:F194"/>
    <mergeCell ref="A1:F1"/>
    <mergeCell ref="A41:F41"/>
    <mergeCell ref="A157:F157"/>
    <mergeCell ref="B206:E206"/>
  </mergeCells>
  <pageMargins left="0.75" right="0.41249999999999998" top="0.75" bottom="0.75" header="0.35" footer="0.5"/>
  <pageSetup paperSize="9" scale="89" orientation="portrait" r:id="rId1"/>
  <headerFooter>
    <oddHeader>&amp;L&amp;"Arial,Bold"&amp;K00B0F02.3KM SOUTHERN CBD CLSG 2 NETWORK&amp;C&amp;"Arial,Bold"&amp;K00B0F0NAIVAWASCO&amp;R&amp;"Arial,Bold"&amp;K00B0F030/10/2024</oddHeader>
    <oddFooter>&amp;C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showGridLines="0" zoomScale="80" zoomScaleNormal="80" workbookViewId="0">
      <selection activeCell="F119" sqref="F119"/>
    </sheetView>
  </sheetViews>
  <sheetFormatPr defaultColWidth="9.08984375" defaultRowHeight="12.5"/>
  <cols>
    <col min="1" max="1" width="8.54296875" style="17" customWidth="1"/>
    <col min="2" max="2" width="48.54296875" style="14" customWidth="1"/>
    <col min="3" max="3" width="7.54296875" style="17" customWidth="1"/>
    <col min="4" max="4" width="10.08984375" style="507" customWidth="1"/>
    <col min="5" max="5" width="11.54296875" style="18" customWidth="1"/>
    <col min="6" max="6" width="17" style="19" customWidth="1"/>
    <col min="7" max="7" width="19.453125" style="14" customWidth="1"/>
    <col min="8" max="8" width="13.453125" style="14" customWidth="1"/>
    <col min="9" max="16384" width="9.08984375" style="14"/>
  </cols>
  <sheetData>
    <row r="1" spans="1:7" ht="13">
      <c r="A1" s="761" t="s">
        <v>351</v>
      </c>
      <c r="B1" s="762"/>
      <c r="C1" s="762"/>
      <c r="D1" s="762"/>
      <c r="E1" s="762"/>
      <c r="F1" s="763"/>
    </row>
    <row r="2" spans="1:7" ht="13" thickBot="1">
      <c r="A2" s="528"/>
      <c r="B2" s="310"/>
      <c r="C2" s="314"/>
      <c r="D2" s="556"/>
      <c r="E2" s="339"/>
      <c r="F2" s="557"/>
    </row>
    <row r="3" spans="1:7" ht="27" thickTop="1" thickBot="1">
      <c r="A3" s="530" t="s">
        <v>24</v>
      </c>
      <c r="B3" s="6" t="s">
        <v>12</v>
      </c>
      <c r="C3" s="6" t="s">
        <v>13</v>
      </c>
      <c r="D3" s="458" t="s">
        <v>14</v>
      </c>
      <c r="E3" s="8" t="s">
        <v>19</v>
      </c>
      <c r="F3" s="558" t="s">
        <v>25</v>
      </c>
    </row>
    <row r="4" spans="1:7" ht="13.5" thickTop="1">
      <c r="A4" s="533"/>
      <c r="B4" s="10" t="s">
        <v>282</v>
      </c>
      <c r="C4" s="1"/>
      <c r="D4" s="459"/>
      <c r="E4" s="3"/>
      <c r="F4" s="559"/>
    </row>
    <row r="5" spans="1:7" ht="13">
      <c r="A5" s="533"/>
      <c r="B5" s="168"/>
      <c r="C5" s="1"/>
      <c r="D5" s="459"/>
      <c r="E5" s="3"/>
      <c r="F5" s="559"/>
    </row>
    <row r="6" spans="1:7" ht="39">
      <c r="A6" s="533"/>
      <c r="B6" s="460" t="s">
        <v>283</v>
      </c>
      <c r="C6" s="1"/>
      <c r="D6" s="459"/>
      <c r="E6" s="3"/>
      <c r="F6" s="559"/>
    </row>
    <row r="7" spans="1:7" ht="13">
      <c r="A7" s="560"/>
      <c r="B7" s="461"/>
      <c r="C7" s="462"/>
      <c r="D7" s="463"/>
      <c r="E7" s="3"/>
      <c r="F7" s="561"/>
    </row>
    <row r="8" spans="1:7" ht="13">
      <c r="A8" s="560"/>
      <c r="B8" s="10" t="s">
        <v>284</v>
      </c>
      <c r="C8" s="462"/>
      <c r="D8" s="463"/>
      <c r="E8" s="3"/>
      <c r="F8" s="561"/>
    </row>
    <row r="9" spans="1:7" ht="13">
      <c r="A9" s="560"/>
      <c r="B9" s="461"/>
      <c r="C9" s="462"/>
      <c r="D9" s="463"/>
      <c r="E9" s="3"/>
      <c r="F9" s="561"/>
    </row>
    <row r="10" spans="1:7" ht="13">
      <c r="A10" s="562" t="s">
        <v>319</v>
      </c>
      <c r="B10" s="461" t="s">
        <v>285</v>
      </c>
      <c r="C10" s="464" t="s">
        <v>30</v>
      </c>
      <c r="D10" s="465">
        <f>1100*10</f>
        <v>11000</v>
      </c>
      <c r="E10" s="466"/>
      <c r="F10" s="559"/>
    </row>
    <row r="11" spans="1:7" ht="13">
      <c r="A11" s="562"/>
      <c r="B11" s="461"/>
      <c r="C11" s="464"/>
      <c r="D11" s="465"/>
      <c r="E11" s="467"/>
      <c r="F11" s="563"/>
      <c r="G11" s="468"/>
    </row>
    <row r="12" spans="1:7" ht="13">
      <c r="A12" s="562" t="s">
        <v>320</v>
      </c>
      <c r="B12" s="469" t="s">
        <v>286</v>
      </c>
      <c r="C12" s="188" t="s">
        <v>30</v>
      </c>
      <c r="D12" s="470">
        <v>1200</v>
      </c>
      <c r="E12" s="470"/>
      <c r="F12" s="564"/>
    </row>
    <row r="13" spans="1:7" ht="13">
      <c r="A13" s="562"/>
      <c r="B13" s="471"/>
      <c r="C13" s="472"/>
      <c r="D13" s="473"/>
      <c r="E13" s="473"/>
      <c r="F13" s="565"/>
    </row>
    <row r="14" spans="1:7" ht="13">
      <c r="A14" s="562"/>
      <c r="B14" s="10" t="s">
        <v>41</v>
      </c>
      <c r="C14" s="464"/>
      <c r="D14" s="465"/>
      <c r="E14" s="466"/>
      <c r="F14" s="559"/>
    </row>
    <row r="15" spans="1:7" ht="13">
      <c r="A15" s="562"/>
      <c r="B15" s="10"/>
      <c r="C15" s="464"/>
      <c r="D15" s="465"/>
      <c r="E15" s="467"/>
      <c r="F15" s="563"/>
    </row>
    <row r="16" spans="1:7" ht="13">
      <c r="A16" s="562" t="s">
        <v>321</v>
      </c>
      <c r="B16" s="471" t="s">
        <v>287</v>
      </c>
      <c r="C16" s="472" t="s">
        <v>125</v>
      </c>
      <c r="D16" s="473">
        <f>1100*2</f>
        <v>2200</v>
      </c>
      <c r="E16" s="473"/>
      <c r="F16" s="565"/>
    </row>
    <row r="17" spans="1:6" ht="13">
      <c r="A17" s="562"/>
      <c r="B17" s="471"/>
      <c r="C17" s="472"/>
      <c r="D17" s="473"/>
      <c r="E17" s="473"/>
      <c r="F17" s="565"/>
    </row>
    <row r="18" spans="1:6" ht="13">
      <c r="A18" s="562" t="s">
        <v>322</v>
      </c>
      <c r="B18" s="471" t="s">
        <v>288</v>
      </c>
      <c r="C18" s="472" t="s">
        <v>125</v>
      </c>
      <c r="D18" s="473">
        <f>1100</f>
        <v>1100</v>
      </c>
      <c r="E18" s="473"/>
      <c r="F18" s="565"/>
    </row>
    <row r="19" spans="1:6" ht="13">
      <c r="A19" s="562"/>
      <c r="B19" s="23"/>
      <c r="C19" s="474"/>
      <c r="D19" s="465"/>
      <c r="E19" s="466"/>
      <c r="F19" s="559"/>
    </row>
    <row r="20" spans="1:6" ht="13">
      <c r="A20" s="562" t="s">
        <v>323</v>
      </c>
      <c r="B20" s="475" t="s">
        <v>289</v>
      </c>
      <c r="C20" s="472" t="s">
        <v>125</v>
      </c>
      <c r="D20" s="473">
        <f>1100</f>
        <v>1100</v>
      </c>
      <c r="E20" s="473"/>
      <c r="F20" s="565"/>
    </row>
    <row r="21" spans="1:6" ht="13">
      <c r="A21" s="562"/>
      <c r="B21" s="23"/>
      <c r="C21" s="474"/>
      <c r="D21" s="465"/>
      <c r="E21" s="466"/>
      <c r="F21" s="559"/>
    </row>
    <row r="22" spans="1:6" ht="13">
      <c r="A22" s="566"/>
      <c r="B22" s="169" t="s">
        <v>130</v>
      </c>
      <c r="C22" s="474"/>
      <c r="D22" s="465"/>
      <c r="E22" s="466"/>
      <c r="F22" s="559"/>
    </row>
    <row r="23" spans="1:6" ht="13">
      <c r="A23" s="562"/>
      <c r="B23" s="23"/>
      <c r="C23" s="474"/>
      <c r="D23" s="465"/>
      <c r="E23" s="466"/>
      <c r="F23" s="559"/>
    </row>
    <row r="24" spans="1:6" ht="13">
      <c r="A24" s="562" t="s">
        <v>324</v>
      </c>
      <c r="B24" s="23" t="s">
        <v>290</v>
      </c>
      <c r="C24" s="474" t="s">
        <v>125</v>
      </c>
      <c r="D24" s="465">
        <v>1100</v>
      </c>
      <c r="E24" s="466"/>
      <c r="F24" s="559"/>
    </row>
    <row r="25" spans="1:6" ht="13">
      <c r="A25" s="562"/>
      <c r="B25" s="431"/>
      <c r="C25" s="474"/>
      <c r="D25" s="465"/>
      <c r="E25" s="466"/>
      <c r="F25" s="559"/>
    </row>
    <row r="26" spans="1:6" ht="13">
      <c r="A26" s="562" t="s">
        <v>325</v>
      </c>
      <c r="B26" s="469" t="s">
        <v>291</v>
      </c>
      <c r="C26" s="474" t="s">
        <v>125</v>
      </c>
      <c r="D26" s="465">
        <v>1100</v>
      </c>
      <c r="E26" s="466"/>
      <c r="F26" s="559"/>
    </row>
    <row r="27" spans="1:6" ht="13">
      <c r="A27" s="562"/>
      <c r="B27" s="431"/>
      <c r="C27" s="474"/>
      <c r="D27" s="465"/>
      <c r="E27" s="467"/>
      <c r="F27" s="559"/>
    </row>
    <row r="28" spans="1:6" ht="13">
      <c r="A28" s="562" t="s">
        <v>326</v>
      </c>
      <c r="B28" s="476" t="s">
        <v>292</v>
      </c>
      <c r="C28" s="464" t="s">
        <v>125</v>
      </c>
      <c r="D28" s="465">
        <v>1100</v>
      </c>
      <c r="E28" s="467"/>
      <c r="F28" s="559"/>
    </row>
    <row r="29" spans="1:6" ht="13">
      <c r="A29" s="562"/>
      <c r="B29" s="431"/>
      <c r="C29" s="474"/>
      <c r="D29" s="465"/>
      <c r="E29" s="467"/>
      <c r="F29" s="559"/>
    </row>
    <row r="30" spans="1:6" ht="13">
      <c r="A30" s="562"/>
      <c r="B30" s="477" t="s">
        <v>293</v>
      </c>
      <c r="C30" s="474"/>
      <c r="D30" s="465"/>
      <c r="E30" s="467"/>
      <c r="F30" s="559"/>
    </row>
    <row r="31" spans="1:6" ht="13">
      <c r="A31" s="562" t="s">
        <v>327</v>
      </c>
      <c r="B31" s="476" t="s">
        <v>294</v>
      </c>
      <c r="C31" s="474" t="s">
        <v>125</v>
      </c>
      <c r="D31" s="465">
        <v>1100</v>
      </c>
      <c r="E31" s="467"/>
      <c r="F31" s="559"/>
    </row>
    <row r="32" spans="1:6" ht="13">
      <c r="A32" s="562"/>
      <c r="B32" s="431"/>
      <c r="C32" s="474"/>
      <c r="D32" s="465"/>
      <c r="E32" s="467"/>
      <c r="F32" s="559"/>
    </row>
    <row r="33" spans="1:7" ht="13">
      <c r="A33" s="562" t="s">
        <v>328</v>
      </c>
      <c r="B33" s="194" t="s">
        <v>295</v>
      </c>
      <c r="C33" s="474" t="s">
        <v>125</v>
      </c>
      <c r="D33" s="465">
        <v>1150</v>
      </c>
      <c r="E33" s="466"/>
      <c r="F33" s="559"/>
    </row>
    <row r="34" spans="1:7" ht="13">
      <c r="A34" s="562"/>
      <c r="B34" s="478"/>
      <c r="C34" s="472"/>
      <c r="D34" s="473"/>
      <c r="E34" s="473"/>
      <c r="F34" s="567"/>
    </row>
    <row r="35" spans="1:7" ht="13">
      <c r="A35" s="562" t="s">
        <v>329</v>
      </c>
      <c r="B35" s="173" t="s">
        <v>32</v>
      </c>
      <c r="C35" s="474" t="s">
        <v>125</v>
      </c>
      <c r="D35" s="465">
        <v>40</v>
      </c>
      <c r="E35" s="466"/>
      <c r="F35" s="559"/>
    </row>
    <row r="36" spans="1:7" ht="13">
      <c r="A36" s="562"/>
      <c r="B36" s="173"/>
      <c r="C36" s="474"/>
      <c r="D36" s="465"/>
      <c r="E36" s="466"/>
      <c r="F36" s="559"/>
    </row>
    <row r="37" spans="1:7" ht="13">
      <c r="A37" s="562" t="s">
        <v>330</v>
      </c>
      <c r="B37" s="173" t="s">
        <v>40</v>
      </c>
      <c r="C37" s="474" t="s">
        <v>125</v>
      </c>
      <c r="D37" s="465">
        <v>30</v>
      </c>
      <c r="E37" s="466"/>
      <c r="F37" s="559"/>
    </row>
    <row r="38" spans="1:7" ht="13">
      <c r="A38" s="562"/>
      <c r="B38" s="173"/>
      <c r="C38" s="474"/>
      <c r="D38" s="465"/>
      <c r="E38" s="466"/>
      <c r="F38" s="559"/>
    </row>
    <row r="39" spans="1:7" ht="13">
      <c r="A39" s="562" t="s">
        <v>331</v>
      </c>
      <c r="B39" s="173" t="s">
        <v>31</v>
      </c>
      <c r="C39" s="464" t="s">
        <v>125</v>
      </c>
      <c r="D39" s="465">
        <v>30</v>
      </c>
      <c r="E39" s="466"/>
      <c r="F39" s="559"/>
    </row>
    <row r="40" spans="1:7" ht="13">
      <c r="A40" s="562"/>
      <c r="B40" s="173"/>
      <c r="C40" s="474"/>
      <c r="D40" s="465"/>
      <c r="E40" s="466"/>
      <c r="F40" s="559"/>
    </row>
    <row r="41" spans="1:7" s="15" customFormat="1" ht="12.75" customHeight="1">
      <c r="A41" s="562"/>
      <c r="B41" s="477" t="s">
        <v>296</v>
      </c>
      <c r="C41" s="474"/>
      <c r="D41" s="465"/>
      <c r="E41" s="466"/>
      <c r="F41" s="559"/>
    </row>
    <row r="42" spans="1:7" s="15" customFormat="1" ht="12.75" customHeight="1">
      <c r="A42" s="562"/>
      <c r="B42" s="477"/>
      <c r="C42" s="474"/>
      <c r="D42" s="465"/>
      <c r="E42" s="466"/>
      <c r="F42" s="559"/>
    </row>
    <row r="43" spans="1:7" s="15" customFormat="1" ht="12.75" customHeight="1">
      <c r="A43" s="562" t="s">
        <v>332</v>
      </c>
      <c r="B43" s="476" t="s">
        <v>297</v>
      </c>
      <c r="C43" s="479" t="s">
        <v>125</v>
      </c>
      <c r="D43" s="480">
        <v>1100</v>
      </c>
      <c r="E43" s="481"/>
      <c r="F43" s="561"/>
    </row>
    <row r="44" spans="1:7" s="15" customFormat="1" ht="12.75" customHeight="1">
      <c r="A44" s="562"/>
      <c r="B44" s="471"/>
      <c r="C44" s="472"/>
      <c r="D44" s="473"/>
      <c r="E44" s="473"/>
      <c r="F44" s="559"/>
      <c r="G44" s="25"/>
    </row>
    <row r="45" spans="1:7" s="15" customFormat="1" ht="12.75" customHeight="1">
      <c r="A45" s="562" t="s">
        <v>333</v>
      </c>
      <c r="B45" s="476" t="s">
        <v>298</v>
      </c>
      <c r="C45" s="472" t="s">
        <v>125</v>
      </c>
      <c r="D45" s="473">
        <v>50</v>
      </c>
      <c r="E45" s="473"/>
      <c r="F45" s="559"/>
      <c r="G45" s="25"/>
    </row>
    <row r="46" spans="1:7" s="15" customFormat="1" ht="12.75" customHeight="1">
      <c r="A46" s="562"/>
      <c r="B46" s="471"/>
      <c r="C46" s="472"/>
      <c r="D46" s="473"/>
      <c r="E46" s="473"/>
      <c r="F46" s="559"/>
      <c r="G46" s="25"/>
    </row>
    <row r="47" spans="1:7" s="15" customFormat="1" ht="12.75" customHeight="1">
      <c r="A47" s="562" t="s">
        <v>334</v>
      </c>
      <c r="B47" s="476" t="s">
        <v>299</v>
      </c>
      <c r="C47" s="472" t="s">
        <v>125</v>
      </c>
      <c r="D47" s="473">
        <v>50</v>
      </c>
      <c r="E47" s="473"/>
      <c r="F47" s="559"/>
      <c r="G47" s="25"/>
    </row>
    <row r="48" spans="1:7" s="15" customFormat="1" ht="12.75" customHeight="1">
      <c r="A48" s="562"/>
      <c r="B48" s="471"/>
      <c r="C48" s="472"/>
      <c r="D48" s="473"/>
      <c r="E48" s="473"/>
      <c r="F48" s="559"/>
    </row>
    <row r="49" spans="1:6" s="15" customFormat="1" ht="12.75" customHeight="1">
      <c r="A49" s="562" t="s">
        <v>335</v>
      </c>
      <c r="B49" s="476" t="s">
        <v>300</v>
      </c>
      <c r="C49" s="472" t="s">
        <v>125</v>
      </c>
      <c r="D49" s="473">
        <v>40</v>
      </c>
      <c r="E49" s="473"/>
      <c r="F49" s="559"/>
    </row>
    <row r="50" spans="1:6" s="15" customFormat="1" ht="12.75" customHeight="1">
      <c r="A50" s="562"/>
      <c r="B50" s="431"/>
      <c r="C50" s="472"/>
      <c r="D50" s="473"/>
      <c r="E50" s="473"/>
      <c r="F50" s="559"/>
    </row>
    <row r="51" spans="1:6" s="15" customFormat="1" ht="18.649999999999999" customHeight="1">
      <c r="A51" s="562" t="s">
        <v>336</v>
      </c>
      <c r="B51" s="476" t="s">
        <v>301</v>
      </c>
      <c r="C51" s="472" t="s">
        <v>125</v>
      </c>
      <c r="D51" s="473">
        <v>30</v>
      </c>
      <c r="E51" s="473"/>
      <c r="F51" s="559"/>
    </row>
    <row r="52" spans="1:6" s="15" customFormat="1" ht="12.75" customHeight="1">
      <c r="A52" s="562"/>
      <c r="B52" s="471"/>
      <c r="C52" s="472"/>
      <c r="D52" s="473"/>
      <c r="E52" s="473"/>
      <c r="F52" s="559"/>
    </row>
    <row r="53" spans="1:6" s="15" customFormat="1" ht="12.75" customHeight="1">
      <c r="A53" s="562" t="s">
        <v>337</v>
      </c>
      <c r="B53" s="476" t="s">
        <v>302</v>
      </c>
      <c r="C53" s="472" t="s">
        <v>125</v>
      </c>
      <c r="D53" s="473">
        <v>20</v>
      </c>
      <c r="E53" s="473"/>
      <c r="F53" s="565"/>
    </row>
    <row r="54" spans="1:6" s="15" customFormat="1" ht="12.75" customHeight="1">
      <c r="A54" s="562"/>
      <c r="B54" s="471"/>
      <c r="C54" s="472"/>
      <c r="D54" s="473"/>
      <c r="E54" s="473"/>
      <c r="F54" s="565"/>
    </row>
    <row r="55" spans="1:6" ht="13">
      <c r="A55" s="562"/>
      <c r="B55" s="293" t="s">
        <v>303</v>
      </c>
      <c r="C55" s="520"/>
      <c r="D55" s="403"/>
      <c r="E55" s="482"/>
      <c r="F55" s="568"/>
    </row>
    <row r="56" spans="1:6" ht="12.75" customHeight="1">
      <c r="A56" s="562"/>
      <c r="B56" s="483"/>
      <c r="C56" s="520"/>
      <c r="D56" s="403"/>
      <c r="E56" s="482"/>
      <c r="F56" s="568"/>
    </row>
    <row r="57" spans="1:6" s="468" customFormat="1" ht="12.75" customHeight="1">
      <c r="A57" s="562" t="s">
        <v>338</v>
      </c>
      <c r="B57" s="483" t="s">
        <v>304</v>
      </c>
      <c r="C57" s="484" t="str">
        <f>C53</f>
        <v>Pcs</v>
      </c>
      <c r="D57" s="485">
        <v>1100</v>
      </c>
      <c r="E57" s="486"/>
      <c r="F57" s="569"/>
    </row>
    <row r="58" spans="1:6" ht="12.75" customHeight="1">
      <c r="A58" s="562"/>
      <c r="B58" s="483"/>
      <c r="C58" s="520"/>
      <c r="D58" s="403"/>
      <c r="E58" s="482"/>
      <c r="F58" s="568"/>
    </row>
    <row r="59" spans="1:6" ht="12.75" customHeight="1">
      <c r="A59" s="562"/>
      <c r="B59" s="487" t="s">
        <v>305</v>
      </c>
      <c r="C59" s="520"/>
      <c r="D59" s="403"/>
      <c r="E59" s="482"/>
      <c r="F59" s="568"/>
    </row>
    <row r="60" spans="1:6" ht="13">
      <c r="A60" s="562"/>
      <c r="B60" s="399"/>
      <c r="C60" s="520"/>
      <c r="D60" s="403"/>
      <c r="E60" s="482"/>
      <c r="F60" s="568"/>
    </row>
    <row r="61" spans="1:6" ht="13">
      <c r="A61" s="562" t="s">
        <v>339</v>
      </c>
      <c r="B61" s="404" t="s">
        <v>306</v>
      </c>
      <c r="C61" s="484" t="s">
        <v>125</v>
      </c>
      <c r="D61" s="403">
        <v>1100</v>
      </c>
      <c r="E61" s="482"/>
      <c r="F61" s="568"/>
    </row>
    <row r="62" spans="1:6" ht="13">
      <c r="A62" s="562"/>
      <c r="B62" s="483"/>
      <c r="C62" s="520"/>
      <c r="D62" s="403"/>
      <c r="E62" s="482"/>
      <c r="F62" s="568"/>
    </row>
    <row r="63" spans="1:6" ht="13">
      <c r="A63" s="562"/>
      <c r="B63" s="483"/>
      <c r="C63" s="520"/>
      <c r="D63" s="403"/>
      <c r="E63" s="482"/>
      <c r="F63" s="568"/>
    </row>
    <row r="64" spans="1:6" ht="13">
      <c r="A64" s="562"/>
      <c r="B64" s="488"/>
      <c r="C64" s="520"/>
      <c r="D64" s="403"/>
      <c r="E64" s="482"/>
      <c r="F64" s="568"/>
    </row>
    <row r="65" spans="1:6" ht="13">
      <c r="A65" s="562"/>
      <c r="B65" s="488"/>
      <c r="C65" s="520"/>
      <c r="D65" s="403"/>
      <c r="E65" s="482"/>
      <c r="F65" s="568"/>
    </row>
    <row r="66" spans="1:6" ht="13">
      <c r="A66" s="562"/>
      <c r="B66" s="488"/>
      <c r="C66" s="520"/>
      <c r="D66" s="403"/>
      <c r="E66" s="482"/>
      <c r="F66" s="568"/>
    </row>
    <row r="67" spans="1:6" ht="13">
      <c r="A67" s="562"/>
      <c r="B67" s="384"/>
      <c r="C67" s="520"/>
      <c r="D67" s="403"/>
      <c r="E67" s="482"/>
      <c r="F67" s="568"/>
    </row>
    <row r="68" spans="1:6" ht="13">
      <c r="A68" s="562"/>
      <c r="B68" s="399"/>
      <c r="C68" s="520"/>
      <c r="D68" s="403"/>
      <c r="E68" s="304"/>
      <c r="F68" s="568"/>
    </row>
    <row r="69" spans="1:6" ht="13">
      <c r="A69" s="562"/>
      <c r="B69" s="399"/>
      <c r="C69" s="520"/>
      <c r="D69" s="403"/>
      <c r="E69" s="304"/>
      <c r="F69" s="568"/>
    </row>
    <row r="70" spans="1:6" ht="13">
      <c r="A70" s="562"/>
      <c r="B70" s="399"/>
      <c r="C70" s="520"/>
      <c r="D70" s="403"/>
      <c r="E70" s="304"/>
      <c r="F70" s="568"/>
    </row>
    <row r="71" spans="1:6" ht="13">
      <c r="A71" s="562"/>
      <c r="B71" s="399"/>
      <c r="C71" s="520"/>
      <c r="D71" s="403"/>
      <c r="E71" s="304"/>
      <c r="F71" s="568"/>
    </row>
    <row r="72" spans="1:6" ht="13">
      <c r="A72" s="562"/>
      <c r="B72" s="399"/>
      <c r="C72" s="520"/>
      <c r="D72" s="403"/>
      <c r="E72" s="304"/>
      <c r="F72" s="568"/>
    </row>
    <row r="73" spans="1:6" ht="13" thickBot="1">
      <c r="A73" s="570"/>
      <c r="B73" s="399"/>
      <c r="C73" s="520"/>
      <c r="D73" s="403"/>
      <c r="E73" s="304"/>
      <c r="F73" s="568"/>
    </row>
    <row r="74" spans="1:6" ht="18.649999999999999" customHeight="1">
      <c r="A74" s="489"/>
      <c r="B74" s="764" t="s">
        <v>307</v>
      </c>
      <c r="C74" s="766"/>
      <c r="D74" s="767"/>
      <c r="E74" s="768"/>
      <c r="F74" s="772"/>
    </row>
    <row r="75" spans="1:6" ht="13.25" customHeight="1" thickBot="1">
      <c r="A75" s="490"/>
      <c r="B75" s="765"/>
      <c r="C75" s="769"/>
      <c r="D75" s="770"/>
      <c r="E75" s="771"/>
      <c r="F75" s="773"/>
    </row>
    <row r="76" spans="1:6" ht="13.5" thickBot="1">
      <c r="A76" s="571"/>
      <c r="B76" s="399"/>
      <c r="C76" s="520"/>
      <c r="D76" s="403"/>
      <c r="E76" s="304"/>
      <c r="F76" s="568"/>
    </row>
    <row r="77" spans="1:6" ht="27" thickTop="1" thickBot="1">
      <c r="A77" s="530" t="s">
        <v>24</v>
      </c>
      <c r="B77" s="699" t="s">
        <v>12</v>
      </c>
      <c r="C77" s="6" t="s">
        <v>13</v>
      </c>
      <c r="D77" s="458" t="s">
        <v>14</v>
      </c>
      <c r="E77" s="8" t="s">
        <v>19</v>
      </c>
      <c r="F77" s="558" t="s">
        <v>25</v>
      </c>
    </row>
    <row r="78" spans="1:6" ht="13.5" thickTop="1">
      <c r="A78" s="571"/>
      <c r="B78" s="578"/>
      <c r="C78" s="520"/>
      <c r="D78" s="403"/>
      <c r="E78" s="304"/>
      <c r="F78" s="568"/>
    </row>
    <row r="79" spans="1:6" ht="13">
      <c r="A79" s="571"/>
      <c r="B79" s="700" t="s">
        <v>308</v>
      </c>
      <c r="C79" s="520"/>
      <c r="D79" s="403"/>
      <c r="E79" s="304"/>
      <c r="F79" s="568"/>
    </row>
    <row r="80" spans="1:6" ht="13">
      <c r="A80" s="571"/>
      <c r="B80" s="415"/>
      <c r="C80" s="520"/>
      <c r="D80" s="403"/>
      <c r="E80" s="304"/>
      <c r="F80" s="568"/>
    </row>
    <row r="81" spans="1:8" ht="37.5">
      <c r="A81" s="571" t="s">
        <v>340</v>
      </c>
      <c r="B81" s="701" t="s">
        <v>309</v>
      </c>
      <c r="C81" s="520" t="s">
        <v>310</v>
      </c>
      <c r="D81" s="403">
        <v>1100</v>
      </c>
      <c r="E81" s="491"/>
      <c r="F81" s="568"/>
      <c r="G81" s="492"/>
      <c r="H81" s="493"/>
    </row>
    <row r="82" spans="1:8" ht="13">
      <c r="A82" s="571"/>
      <c r="B82" s="702"/>
      <c r="C82" s="520"/>
      <c r="D82" s="403"/>
      <c r="E82" s="304"/>
      <c r="F82" s="568"/>
    </row>
    <row r="83" spans="1:8" ht="13">
      <c r="A83" s="571" t="s">
        <v>341</v>
      </c>
      <c r="B83" s="399" t="s">
        <v>295</v>
      </c>
      <c r="C83" s="520" t="s">
        <v>310</v>
      </c>
      <c r="D83" s="403">
        <v>50</v>
      </c>
      <c r="E83" s="304"/>
      <c r="F83" s="568"/>
    </row>
    <row r="84" spans="1:8" ht="13">
      <c r="A84" s="571"/>
      <c r="B84" s="399"/>
      <c r="C84" s="520"/>
      <c r="D84" s="403"/>
      <c r="E84" s="304"/>
      <c r="F84" s="568"/>
      <c r="H84" s="493"/>
    </row>
    <row r="85" spans="1:8" ht="13">
      <c r="A85" s="571" t="s">
        <v>342</v>
      </c>
      <c r="B85" s="399" t="s">
        <v>32</v>
      </c>
      <c r="C85" s="520" t="s">
        <v>310</v>
      </c>
      <c r="D85" s="403">
        <v>40</v>
      </c>
      <c r="E85" s="304"/>
      <c r="F85" s="568"/>
    </row>
    <row r="86" spans="1:8" ht="13">
      <c r="A86" s="571"/>
      <c r="B86" s="399"/>
      <c r="C86" s="520"/>
      <c r="D86" s="403"/>
      <c r="E86" s="304"/>
      <c r="F86" s="568"/>
    </row>
    <row r="87" spans="1:8" ht="13">
      <c r="A87" s="571" t="s">
        <v>343</v>
      </c>
      <c r="B87" s="399" t="s">
        <v>40</v>
      </c>
      <c r="C87" s="520" t="s">
        <v>310</v>
      </c>
      <c r="D87" s="403">
        <v>30</v>
      </c>
      <c r="E87" s="304"/>
      <c r="F87" s="568"/>
    </row>
    <row r="88" spans="1:8" ht="13">
      <c r="A88" s="571"/>
      <c r="B88" s="399"/>
      <c r="C88" s="520"/>
      <c r="D88" s="403"/>
      <c r="E88" s="304"/>
      <c r="F88" s="568"/>
    </row>
    <row r="89" spans="1:8" ht="13">
      <c r="A89" s="571" t="s">
        <v>344</v>
      </c>
      <c r="B89" s="399" t="s">
        <v>31</v>
      </c>
      <c r="C89" s="520" t="s">
        <v>310</v>
      </c>
      <c r="D89" s="403">
        <v>30</v>
      </c>
      <c r="E89" s="304"/>
      <c r="F89" s="568"/>
    </row>
    <row r="90" spans="1:8" ht="13">
      <c r="A90" s="571"/>
      <c r="B90" s="399"/>
      <c r="C90" s="520"/>
      <c r="D90" s="403"/>
      <c r="E90" s="304"/>
      <c r="F90" s="568"/>
    </row>
    <row r="91" spans="1:8" ht="13">
      <c r="A91" s="571" t="s">
        <v>345</v>
      </c>
      <c r="B91" s="488" t="s">
        <v>311</v>
      </c>
      <c r="C91" s="520" t="s">
        <v>310</v>
      </c>
      <c r="D91" s="403">
        <v>20</v>
      </c>
      <c r="E91" s="304"/>
      <c r="F91" s="568"/>
    </row>
    <row r="92" spans="1:8" ht="13">
      <c r="A92" s="571"/>
      <c r="B92" s="488"/>
      <c r="C92" s="520"/>
      <c r="D92" s="403"/>
      <c r="E92" s="304"/>
      <c r="F92" s="568"/>
    </row>
    <row r="93" spans="1:8" ht="13">
      <c r="A93" s="571" t="s">
        <v>346</v>
      </c>
      <c r="B93" s="488" t="s">
        <v>312</v>
      </c>
      <c r="C93" s="520" t="s">
        <v>310</v>
      </c>
      <c r="D93" s="403">
        <v>8</v>
      </c>
      <c r="E93" s="304"/>
      <c r="F93" s="568"/>
    </row>
    <row r="94" spans="1:8" ht="13">
      <c r="A94" s="571"/>
      <c r="B94" s="488"/>
      <c r="C94" s="520"/>
      <c r="D94" s="403"/>
      <c r="E94" s="304"/>
      <c r="F94" s="568"/>
    </row>
    <row r="95" spans="1:8" ht="13">
      <c r="A95" s="571" t="s">
        <v>347</v>
      </c>
      <c r="B95" s="488" t="s">
        <v>313</v>
      </c>
      <c r="C95" s="520" t="s">
        <v>310</v>
      </c>
      <c r="D95" s="403">
        <v>8</v>
      </c>
      <c r="E95" s="304"/>
      <c r="F95" s="568"/>
    </row>
    <row r="96" spans="1:8" ht="13">
      <c r="A96" s="571"/>
      <c r="B96" s="384"/>
      <c r="C96" s="520"/>
      <c r="D96" s="403"/>
      <c r="E96" s="304"/>
      <c r="F96" s="568"/>
    </row>
    <row r="97" spans="1:6" ht="13">
      <c r="A97" s="571" t="s">
        <v>348</v>
      </c>
      <c r="B97" s="488" t="s">
        <v>192</v>
      </c>
      <c r="C97" s="520" t="s">
        <v>310</v>
      </c>
      <c r="D97" s="403">
        <v>8</v>
      </c>
      <c r="E97" s="304"/>
      <c r="F97" s="568"/>
    </row>
    <row r="98" spans="1:6" ht="13">
      <c r="A98" s="571"/>
      <c r="B98" s="488"/>
      <c r="C98" s="520"/>
      <c r="D98" s="403"/>
      <c r="E98" s="304"/>
      <c r="F98" s="568"/>
    </row>
    <row r="99" spans="1:6" ht="13.5" thickBot="1">
      <c r="A99" s="571" t="s">
        <v>349</v>
      </c>
      <c r="B99" s="488" t="s">
        <v>314</v>
      </c>
      <c r="C99" s="520" t="s">
        <v>310</v>
      </c>
      <c r="D99" s="403">
        <v>2100</v>
      </c>
      <c r="E99" s="304"/>
      <c r="F99" s="568"/>
    </row>
    <row r="100" spans="1:6" ht="13">
      <c r="A100" s="489"/>
      <c r="B100" s="774" t="s">
        <v>315</v>
      </c>
      <c r="C100" s="766"/>
      <c r="D100" s="767"/>
      <c r="E100" s="768"/>
      <c r="F100" s="780"/>
    </row>
    <row r="101" spans="1:6">
      <c r="A101" s="353"/>
      <c r="B101" s="775"/>
      <c r="C101" s="777"/>
      <c r="D101" s="778"/>
      <c r="E101" s="779"/>
      <c r="F101" s="781"/>
    </row>
    <row r="102" spans="1:6" ht="13.5" thickBot="1">
      <c r="A102" s="494"/>
      <c r="B102" s="776"/>
      <c r="C102" s="769"/>
      <c r="D102" s="770"/>
      <c r="E102" s="771"/>
      <c r="F102" s="782"/>
    </row>
    <row r="103" spans="1:6" ht="13">
      <c r="A103" s="571"/>
      <c r="B103" s="518"/>
      <c r="C103" s="519"/>
      <c r="D103" s="495"/>
      <c r="E103" s="520"/>
      <c r="F103" s="521"/>
    </row>
    <row r="104" spans="1:6" ht="13">
      <c r="A104" s="571"/>
      <c r="B104" s="518"/>
      <c r="C104" s="519"/>
      <c r="D104" s="495"/>
      <c r="E104" s="520"/>
      <c r="F104" s="521"/>
    </row>
    <row r="105" spans="1:6" ht="13">
      <c r="A105" s="571"/>
      <c r="B105" s="518"/>
      <c r="C105" s="519"/>
      <c r="D105" s="495"/>
      <c r="E105" s="520"/>
      <c r="F105" s="521"/>
    </row>
    <row r="106" spans="1:6" ht="13.5" thickBot="1">
      <c r="A106" s="571"/>
      <c r="B106" s="518"/>
      <c r="C106" s="519"/>
      <c r="D106" s="495"/>
      <c r="E106" s="520"/>
      <c r="F106" s="521"/>
    </row>
    <row r="107" spans="1:6" ht="27" thickTop="1" thickBot="1">
      <c r="A107" s="530" t="s">
        <v>24</v>
      </c>
      <c r="B107" s="6" t="s">
        <v>12</v>
      </c>
      <c r="C107" s="6" t="s">
        <v>13</v>
      </c>
      <c r="D107" s="458" t="s">
        <v>14</v>
      </c>
      <c r="E107" s="8" t="s">
        <v>19</v>
      </c>
      <c r="F107" s="558" t="s">
        <v>28</v>
      </c>
    </row>
    <row r="108" spans="1:6" ht="13" thickTop="1">
      <c r="A108" s="543"/>
      <c r="B108" s="338"/>
      <c r="C108" s="337"/>
      <c r="D108" s="496"/>
      <c r="E108" s="336"/>
      <c r="F108" s="572"/>
    </row>
    <row r="109" spans="1:6" ht="13">
      <c r="A109" s="545"/>
      <c r="B109" s="335" t="s">
        <v>350</v>
      </c>
      <c r="C109" s="334"/>
      <c r="D109" s="497"/>
      <c r="E109" s="333"/>
      <c r="F109" s="573"/>
    </row>
    <row r="110" spans="1:6" ht="13">
      <c r="A110" s="547"/>
      <c r="B110" s="420"/>
      <c r="C110" s="334"/>
      <c r="D110" s="498"/>
      <c r="E110" s="499"/>
      <c r="F110" s="574"/>
    </row>
    <row r="111" spans="1:6" ht="13">
      <c r="A111" s="547"/>
      <c r="B111" s="500" t="s">
        <v>316</v>
      </c>
      <c r="C111" s="334"/>
      <c r="D111" s="498"/>
      <c r="E111" s="499"/>
      <c r="F111" s="574"/>
    </row>
    <row r="112" spans="1:6" ht="13">
      <c r="A112" s="547"/>
      <c r="B112" s="331"/>
      <c r="C112" s="334"/>
      <c r="D112" s="498"/>
      <c r="E112" s="499"/>
      <c r="F112" s="574"/>
    </row>
    <row r="113" spans="1:6" ht="13">
      <c r="A113" s="547"/>
      <c r="B113" s="500" t="s">
        <v>317</v>
      </c>
      <c r="C113" s="334"/>
      <c r="D113" s="498"/>
      <c r="E113" s="499"/>
      <c r="F113" s="574"/>
    </row>
    <row r="114" spans="1:6" ht="13">
      <c r="A114" s="547"/>
      <c r="B114" s="331"/>
      <c r="C114" s="334"/>
      <c r="D114" s="498"/>
      <c r="E114" s="499"/>
      <c r="F114" s="574"/>
    </row>
    <row r="115" spans="1:6" ht="13">
      <c r="A115" s="547"/>
      <c r="B115" s="331"/>
      <c r="C115" s="334"/>
      <c r="D115" s="498"/>
      <c r="E115" s="499"/>
      <c r="F115" s="574"/>
    </row>
    <row r="116" spans="1:6" ht="13">
      <c r="A116" s="547"/>
      <c r="B116" s="331"/>
      <c r="C116" s="334"/>
      <c r="D116" s="498"/>
      <c r="E116" s="499"/>
      <c r="F116" s="574"/>
    </row>
    <row r="117" spans="1:6" ht="13" thickBot="1">
      <c r="A117" s="547"/>
      <c r="B117" s="331"/>
      <c r="C117" s="334"/>
      <c r="D117" s="498"/>
      <c r="E117" s="499"/>
      <c r="F117" s="575"/>
    </row>
    <row r="118" spans="1:6">
      <c r="A118" s="330"/>
      <c r="B118" s="329"/>
      <c r="C118" s="328"/>
      <c r="D118" s="501"/>
      <c r="E118" s="326"/>
      <c r="F118" s="502"/>
    </row>
    <row r="119" spans="1:6" ht="13.5" thickBot="1">
      <c r="A119" s="324"/>
      <c r="B119" s="323" t="s">
        <v>29</v>
      </c>
      <c r="C119" s="503"/>
      <c r="D119" s="504"/>
      <c r="E119" s="505"/>
      <c r="F119" s="506"/>
    </row>
    <row r="120" spans="1:6" ht="13" thickBot="1">
      <c r="A120" s="549"/>
      <c r="B120" s="550"/>
      <c r="C120" s="551"/>
      <c r="D120" s="576"/>
      <c r="E120" s="553"/>
      <c r="F120" s="577"/>
    </row>
  </sheetData>
  <mergeCells count="7">
    <mergeCell ref="A1:F1"/>
    <mergeCell ref="B74:B75"/>
    <mergeCell ref="C74:E75"/>
    <mergeCell ref="F74:F75"/>
    <mergeCell ref="B100:B102"/>
    <mergeCell ref="C100:E102"/>
    <mergeCell ref="F100:F102"/>
  </mergeCells>
  <pageMargins left="0.75" right="0.5" top="0.75" bottom="0.75" header="0.35" footer="0.5"/>
  <pageSetup paperSize="9" scale="71" orientation="portrait" r:id="rId1"/>
  <headerFooter>
    <oddHeader>&amp;L&amp;"Arial,Bold"&amp;K00B0F0CUSTOMER CONNECTIONS
&amp;C&amp;"Arial,Bold"&amp;K00B0F0                                                NAIVAWASCO&amp;R&amp;"Arial,Bold"&amp;K00B0F030/10/2024</oddHeader>
    <oddFooter>&amp;C                                                                                                                                                                                  &amp;P of &amp;N</oddFooter>
  </headerFooter>
  <rowBreaks count="1" manualBreakCount="1">
    <brk id="75"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 </vt:lpstr>
      <vt:lpstr>Grand Summary </vt:lpstr>
      <vt:lpstr>Bill 1. P &amp; G</vt:lpstr>
      <vt:lpstr>Bill 2. Lakeview Network </vt:lpstr>
      <vt:lpstr>Bill 3, SOUTHERN CBD Network</vt:lpstr>
      <vt:lpstr>Bill 4.Customer connections</vt:lpstr>
      <vt:lpstr>'Bill 2. Lakeview Network '!Print_Area</vt:lpstr>
      <vt:lpstr>'Bill 3, SOUTHERN CBD Network'!Print_Area</vt:lpstr>
      <vt:lpstr>'Bill 4.Customer connections'!Print_Area</vt:lpstr>
      <vt:lpstr>'Cover Page '!Print_Area</vt:lpstr>
      <vt:lpstr>'Grand Summary '!Print_Area</vt:lpstr>
    </vt:vector>
  </TitlesOfParts>
  <Company>HOWARD HUMPHREYS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Bochieng</dc:creator>
  <cp:lastModifiedBy>Procurement Manager</cp:lastModifiedBy>
  <cp:lastPrinted>2024-11-27T13:47:21Z</cp:lastPrinted>
  <dcterms:created xsi:type="dcterms:W3CDTF">2005-01-12T05:03:00Z</dcterms:created>
  <dcterms:modified xsi:type="dcterms:W3CDTF">2024-11-28T12:42:24Z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BE5C5870E2B44F20A263C780C1AA8685</vt:lpwstr>
  </property>
  <property fmtid="{D5CDD505-2E9C-101B-9397-08002B2CF9AE}" pid="3" name="KSOProductBuildVer">
    <vt:lpwstr>1033-11.2.0.11074</vt:lpwstr>
  </property>
</Properties>
</file>